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0" yWindow="2100" windowWidth="16035" windowHeight="9585" activeTab="2"/>
  </bookViews>
  <sheets>
    <sheet name="Отпуска с праздниками" sheetId="1" r:id="rId1"/>
    <sheet name="Курсы" sheetId="2" r:id="rId2"/>
    <sheet name="Лист3" sheetId="3" r:id="rId3"/>
  </sheets>
  <definedNames>
    <definedName name="_xlnm._FilterDatabase" localSheetId="2" hidden="1">Лист3!$A$1:$C$4</definedName>
    <definedName name="_xlnm._FilterDatabase" localSheetId="0" hidden="1">'Отпуска с праздниками'!$A$1:$W$79</definedName>
    <definedName name="Праздники">'Отпуска с праздниками'!$AM$2:$AM$12</definedName>
  </definedNames>
  <calcPr calcId="124519"/>
</workbook>
</file>

<file path=xl/calcChain.xml><?xml version="1.0" encoding="utf-8"?>
<calcChain xmlns="http://schemas.openxmlformats.org/spreadsheetml/2006/main">
  <c r="F26" i="1"/>
  <c r="C78"/>
  <c r="F9"/>
  <c r="R76"/>
  <c r="R75"/>
  <c r="F49"/>
  <c r="I48"/>
  <c r="F44"/>
  <c r="I16"/>
  <c r="L40"/>
  <c r="L23"/>
  <c r="I15"/>
  <c r="C15"/>
  <c r="O10"/>
  <c r="O18"/>
  <c r="O21"/>
  <c r="O36"/>
  <c r="O59"/>
  <c r="O75"/>
  <c r="O76"/>
  <c r="L10"/>
  <c r="L12"/>
  <c r="L13"/>
  <c r="L18"/>
  <c r="L21"/>
  <c r="L36"/>
  <c r="L42"/>
  <c r="L55"/>
  <c r="L69"/>
  <c r="L72"/>
  <c r="L73"/>
  <c r="L75"/>
  <c r="I10"/>
  <c r="I12"/>
  <c r="I24"/>
  <c r="I25"/>
  <c r="I26"/>
  <c r="I28"/>
  <c r="I35"/>
  <c r="I40"/>
  <c r="I50"/>
  <c r="I52"/>
  <c r="I59"/>
  <c r="I69"/>
  <c r="I71"/>
  <c r="I72"/>
  <c r="I73"/>
  <c r="I74"/>
  <c r="I76"/>
  <c r="I77"/>
  <c r="F8"/>
  <c r="F6"/>
  <c r="C14"/>
  <c r="C22"/>
  <c r="C23"/>
  <c r="C25"/>
  <c r="C27"/>
  <c r="C29"/>
  <c r="C33"/>
  <c r="C34"/>
  <c r="C37"/>
  <c r="C38"/>
  <c r="C41"/>
  <c r="C44"/>
  <c r="C45"/>
  <c r="C46"/>
  <c r="C47"/>
  <c r="C48"/>
  <c r="C52"/>
  <c r="C53"/>
  <c r="C54"/>
  <c r="C56"/>
  <c r="C58"/>
  <c r="C59"/>
  <c r="C60"/>
  <c r="C62"/>
  <c r="C63"/>
  <c r="C64"/>
  <c r="C65"/>
  <c r="C66"/>
  <c r="C67"/>
  <c r="C76"/>
  <c r="C79"/>
  <c r="L6"/>
  <c r="V3"/>
  <c r="W3" s="1"/>
  <c r="C4"/>
  <c r="V4" s="1"/>
  <c r="W4" s="1"/>
  <c r="F5"/>
  <c r="F13"/>
  <c r="F15"/>
  <c r="F18"/>
  <c r="V18" s="1"/>
  <c r="W18" s="1"/>
  <c r="F20"/>
  <c r="F21"/>
  <c r="F23"/>
  <c r="F24"/>
  <c r="F25"/>
  <c r="F28"/>
  <c r="F29"/>
  <c r="F30"/>
  <c r="F35"/>
  <c r="F36"/>
  <c r="F37"/>
  <c r="F40"/>
  <c r="F42"/>
  <c r="F47"/>
  <c r="F48"/>
  <c r="F50"/>
  <c r="F53"/>
  <c r="F54"/>
  <c r="F60"/>
  <c r="F64"/>
  <c r="F65"/>
  <c r="F69"/>
  <c r="F71"/>
  <c r="F72"/>
  <c r="F73"/>
  <c r="F75"/>
  <c r="F78"/>
  <c r="C5"/>
  <c r="C6"/>
  <c r="C11"/>
  <c r="V11" s="1"/>
  <c r="W11" s="1"/>
  <c r="V12"/>
  <c r="W12" s="1"/>
  <c r="C13"/>
  <c r="C2"/>
  <c r="F2"/>
  <c r="V78" l="1"/>
  <c r="W78" s="1"/>
  <c r="V70"/>
  <c r="W70" s="1"/>
  <c r="V74"/>
  <c r="W74" s="1"/>
  <c r="V66"/>
  <c r="W66" s="1"/>
  <c r="V62"/>
  <c r="W62" s="1"/>
  <c r="V58"/>
  <c r="W58" s="1"/>
  <c r="V54"/>
  <c r="W54" s="1"/>
  <c r="V50"/>
  <c r="W50" s="1"/>
  <c r="V46"/>
  <c r="W46" s="1"/>
  <c r="V42"/>
  <c r="W42" s="1"/>
  <c r="V38"/>
  <c r="W38" s="1"/>
  <c r="V34"/>
  <c r="W34" s="1"/>
  <c r="V30"/>
  <c r="W30" s="1"/>
  <c r="V26"/>
  <c r="W26" s="1"/>
  <c r="V22"/>
  <c r="W22" s="1"/>
  <c r="V14"/>
  <c r="W14" s="1"/>
  <c r="V49"/>
  <c r="W49" s="1"/>
  <c r="V13"/>
  <c r="W13" s="1"/>
  <c r="V36"/>
  <c r="W36" s="1"/>
  <c r="V24"/>
  <c r="W24" s="1"/>
  <c r="V40"/>
  <c r="W40" s="1"/>
  <c r="V32"/>
  <c r="W32" s="1"/>
  <c r="V28"/>
  <c r="W28" s="1"/>
  <c r="V20"/>
  <c r="W20" s="1"/>
  <c r="V16"/>
  <c r="W16" s="1"/>
  <c r="V65"/>
  <c r="W65" s="1"/>
  <c r="V17"/>
  <c r="W17" s="1"/>
  <c r="V77"/>
  <c r="W77" s="1"/>
  <c r="V61"/>
  <c r="W61" s="1"/>
  <c r="V33"/>
  <c r="W33" s="1"/>
  <c r="V5"/>
  <c r="W5" s="1"/>
  <c r="V73"/>
  <c r="W73" s="1"/>
  <c r="V69"/>
  <c r="W69" s="1"/>
  <c r="V57"/>
  <c r="W57" s="1"/>
  <c r="V53"/>
  <c r="W53" s="1"/>
  <c r="V45"/>
  <c r="W45" s="1"/>
  <c r="V41"/>
  <c r="W41" s="1"/>
  <c r="V37"/>
  <c r="W37" s="1"/>
  <c r="V29"/>
  <c r="W29" s="1"/>
  <c r="V25"/>
  <c r="W25" s="1"/>
  <c r="V21"/>
  <c r="W21" s="1"/>
  <c r="V10"/>
  <c r="W10" s="1"/>
  <c r="V79"/>
  <c r="W79" s="1"/>
  <c r="V75"/>
  <c r="W75" s="1"/>
  <c r="V71"/>
  <c r="W71" s="1"/>
  <c r="V67"/>
  <c r="W67" s="1"/>
  <c r="V63"/>
  <c r="W63" s="1"/>
  <c r="V59"/>
  <c r="W59" s="1"/>
  <c r="V55"/>
  <c r="W55" s="1"/>
  <c r="V51"/>
  <c r="W51" s="1"/>
  <c r="V47"/>
  <c r="W47" s="1"/>
  <c r="V43"/>
  <c r="W43" s="1"/>
  <c r="V39"/>
  <c r="W39" s="1"/>
  <c r="V35"/>
  <c r="W35" s="1"/>
  <c r="V31"/>
  <c r="W31" s="1"/>
  <c r="V27"/>
  <c r="W27" s="1"/>
  <c r="V23"/>
  <c r="W23" s="1"/>
  <c r="V19"/>
  <c r="W19" s="1"/>
  <c r="V15"/>
  <c r="W15" s="1"/>
  <c r="V9"/>
  <c r="W9" s="1"/>
  <c r="V8"/>
  <c r="W8" s="1"/>
  <c r="V6"/>
  <c r="W6" s="1"/>
  <c r="V76"/>
  <c r="W76" s="1"/>
  <c r="V72"/>
  <c r="W72" s="1"/>
  <c r="V68"/>
  <c r="W68" s="1"/>
  <c r="V64"/>
  <c r="W64" s="1"/>
  <c r="V60"/>
  <c r="W60" s="1"/>
  <c r="V56"/>
  <c r="W56" s="1"/>
  <c r="V52"/>
  <c r="W52" s="1"/>
  <c r="V48"/>
  <c r="W48" s="1"/>
  <c r="V44"/>
  <c r="W44" s="1"/>
  <c r="V7"/>
  <c r="W7" s="1"/>
  <c r="V2"/>
  <c r="W2" s="1"/>
</calcChain>
</file>

<file path=xl/sharedStrings.xml><?xml version="1.0" encoding="utf-8"?>
<sst xmlns="http://schemas.openxmlformats.org/spreadsheetml/2006/main" count="167" uniqueCount="69">
  <si>
    <t>Праздники</t>
  </si>
  <si>
    <t>1-я половина отпуска</t>
  </si>
  <si>
    <t>2-я половина отпуска</t>
  </si>
  <si>
    <t>дни</t>
  </si>
  <si>
    <t>№</t>
  </si>
  <si>
    <t>Положенно дней всего</t>
  </si>
  <si>
    <t>Всего потрачено отпуска дней</t>
  </si>
  <si>
    <t>Осталость дней для следующего отпуска</t>
  </si>
  <si>
    <t>Ф.И.О. сотрудника</t>
  </si>
  <si>
    <t>Каращук В.Д.</t>
  </si>
  <si>
    <t>3-я половина отпуска</t>
  </si>
  <si>
    <t>15.08.</t>
  </si>
  <si>
    <t>26.05.</t>
  </si>
  <si>
    <t>15-19.08.</t>
  </si>
  <si>
    <t>27.05.</t>
  </si>
  <si>
    <t>07.03.</t>
  </si>
  <si>
    <t>30.04.</t>
  </si>
  <si>
    <t>5-я половина отпуска</t>
  </si>
  <si>
    <t>4-я половина отпуска</t>
  </si>
  <si>
    <t>08.04.</t>
  </si>
  <si>
    <t>09.05.</t>
  </si>
  <si>
    <t>29.08.</t>
  </si>
  <si>
    <t>15.04.</t>
  </si>
  <si>
    <t>16.01.</t>
  </si>
  <si>
    <t>06.05.</t>
  </si>
  <si>
    <t>23.03.</t>
  </si>
  <si>
    <t>02.04.</t>
  </si>
  <si>
    <t>19.02.</t>
  </si>
  <si>
    <t>12,14,25.03</t>
  </si>
  <si>
    <t>09,28.05.</t>
  </si>
  <si>
    <t>04.01.</t>
  </si>
  <si>
    <t>03.06.</t>
  </si>
  <si>
    <t>27.06.</t>
  </si>
  <si>
    <t>01,12,16,29.09.</t>
  </si>
  <si>
    <t>11.07.</t>
  </si>
  <si>
    <t>11,12,21.01.</t>
  </si>
  <si>
    <t>31.05.</t>
  </si>
  <si>
    <t>3.10.</t>
  </si>
  <si>
    <t>04.03.</t>
  </si>
  <si>
    <t>05.04.</t>
  </si>
  <si>
    <t>11,22.06.</t>
  </si>
  <si>
    <t>14.09.</t>
  </si>
  <si>
    <t>01.04.</t>
  </si>
  <si>
    <t>03.05.</t>
  </si>
  <si>
    <t>29.01.</t>
  </si>
  <si>
    <t>12,14,15,19,21,23,24.04</t>
  </si>
  <si>
    <t>03,23.05</t>
  </si>
  <si>
    <t>06.06.</t>
  </si>
  <si>
    <t>28.03.</t>
  </si>
  <si>
    <t>26.02.</t>
  </si>
  <si>
    <t>29.04.</t>
  </si>
  <si>
    <t>11.01.</t>
  </si>
  <si>
    <t>25.06.</t>
  </si>
  <si>
    <t>8.08.</t>
  </si>
  <si>
    <t>6-я половина отпуска</t>
  </si>
  <si>
    <t>07,28.03.</t>
  </si>
  <si>
    <t>15.07.</t>
  </si>
  <si>
    <t>19.09.</t>
  </si>
  <si>
    <t>15,22.04</t>
  </si>
  <si>
    <t>Дни</t>
  </si>
  <si>
    <t>Таблица когда сотрудники едут на курсы</t>
  </si>
  <si>
    <t>Дата</t>
  </si>
  <si>
    <t>Петренко</t>
  </si>
  <si>
    <t>петренко</t>
  </si>
  <si>
    <t>Малосилов</t>
  </si>
  <si>
    <t>Петров</t>
  </si>
  <si>
    <t>Сидоров</t>
  </si>
  <si>
    <t>Октябрь</t>
  </si>
  <si>
    <t>либо в заголовке месяца цифра месяца или типо того просто надо что бы на листе отпуск с праздниками, это отображалось при нажатии фильтра, или как то дополнить что бы можно было исп.фильтр там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</si>
</sst>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/>
    <xf numFmtId="0" fontId="0" fillId="4" borderId="0" xfId="0" applyFill="1" applyAlignment="1">
      <alignment horizontal="center" vertical="center"/>
    </xf>
    <xf numFmtId="0" fontId="4" fillId="4" borderId="1" xfId="0" applyFont="1" applyFill="1" applyBorder="1"/>
    <xf numFmtId="0" fontId="0" fillId="0" borderId="0" xfId="0" applyFont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4" fontId="5" fillId="4" borderId="1" xfId="0" applyNumberFormat="1" applyFont="1" applyFill="1" applyBorder="1"/>
    <xf numFmtId="14" fontId="4" fillId="4" borderId="1" xfId="0" applyNumberFormat="1" applyFont="1" applyFill="1" applyBorder="1"/>
    <xf numFmtId="0" fontId="3" fillId="8" borderId="1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/>
    <xf numFmtId="14" fontId="5" fillId="5" borderId="1" xfId="0" applyNumberFormat="1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/>
    <xf numFmtId="0" fontId="8" fillId="6" borderId="5" xfId="0" applyFont="1" applyFill="1" applyBorder="1"/>
    <xf numFmtId="0" fontId="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6" borderId="7" xfId="0" applyFont="1" applyFill="1" applyBorder="1"/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4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6" fillId="4" borderId="1" xfId="0" applyNumberFormat="1" applyFont="1" applyFill="1" applyBorder="1"/>
    <xf numFmtId="14" fontId="5" fillId="4" borderId="1" xfId="0" applyNumberFormat="1" applyFont="1" applyFill="1" applyBorder="1" applyAlignment="1"/>
    <xf numFmtId="14" fontId="5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/>
    <xf numFmtId="14" fontId="4" fillId="5" borderId="1" xfId="0" applyNumberFormat="1" applyFont="1" applyFill="1" applyBorder="1"/>
    <xf numFmtId="14" fontId="5" fillId="4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14" fontId="10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2" sqref="D2:E2"/>
    </sheetView>
  </sheetViews>
  <sheetFormatPr defaultRowHeight="15.75"/>
  <cols>
    <col min="1" max="1" width="4.375" style="1" customWidth="1"/>
    <col min="2" max="2" width="22.75" style="7" bestFit="1" customWidth="1"/>
    <col min="3" max="3" width="19.875" style="1" bestFit="1" customWidth="1"/>
    <col min="4" max="4" width="33.125" style="1" bestFit="1" customWidth="1"/>
    <col min="5" max="5" width="13.875" style="1" customWidth="1"/>
    <col min="6" max="6" width="4.875" style="1" customWidth="1"/>
    <col min="7" max="7" width="19.75" style="1" bestFit="1" customWidth="1"/>
    <col min="8" max="8" width="19.75" style="1" customWidth="1"/>
    <col min="9" max="9" width="10.625" style="1" customWidth="1"/>
    <col min="10" max="10" width="12.375" style="1" bestFit="1" customWidth="1"/>
    <col min="11" max="11" width="10.625" style="1" customWidth="1"/>
    <col min="12" max="12" width="4.875" style="1" bestFit="1" customWidth="1"/>
    <col min="13" max="13" width="13.375" style="1" bestFit="1" customWidth="1"/>
    <col min="14" max="14" width="10.625" style="1" customWidth="1"/>
    <col min="15" max="15" width="6" style="1" customWidth="1"/>
    <col min="16" max="16" width="13.5" style="1" customWidth="1"/>
    <col min="17" max="17" width="11.125" style="1" bestFit="1" customWidth="1"/>
    <col min="18" max="18" width="5.625" style="1" customWidth="1"/>
    <col min="19" max="19" width="7.125" style="1" customWidth="1"/>
    <col min="20" max="20" width="10.625" style="1" hidden="1" customWidth="1"/>
    <col min="21" max="21" width="7" style="1" customWidth="1"/>
    <col min="22" max="22" width="10" style="1" customWidth="1"/>
    <col min="23" max="23" width="14.125" style="20" customWidth="1"/>
    <col min="24" max="38" width="9" style="1"/>
    <col min="39" max="39" width="9.875" style="1" bestFit="1" customWidth="1"/>
    <col min="40" max="16384" width="9" style="1"/>
  </cols>
  <sheetData>
    <row r="1" spans="1:39" s="7" customFormat="1" ht="44.25" customHeight="1">
      <c r="A1" s="23" t="s">
        <v>4</v>
      </c>
      <c r="B1" s="11" t="s">
        <v>8</v>
      </c>
      <c r="C1" s="24" t="s">
        <v>3</v>
      </c>
      <c r="D1" s="64" t="s">
        <v>1</v>
      </c>
      <c r="E1" s="64"/>
      <c r="F1" s="25" t="s">
        <v>3</v>
      </c>
      <c r="G1" s="72" t="s">
        <v>2</v>
      </c>
      <c r="H1" s="73"/>
      <c r="I1" s="25" t="s">
        <v>3</v>
      </c>
      <c r="J1" s="64" t="s">
        <v>10</v>
      </c>
      <c r="K1" s="64"/>
      <c r="L1" s="25" t="s">
        <v>3</v>
      </c>
      <c r="M1" s="64" t="s">
        <v>18</v>
      </c>
      <c r="N1" s="64"/>
      <c r="O1" s="25" t="s">
        <v>3</v>
      </c>
      <c r="P1" s="64" t="s">
        <v>17</v>
      </c>
      <c r="Q1" s="64"/>
      <c r="R1" s="25" t="s">
        <v>3</v>
      </c>
      <c r="S1" s="64" t="s">
        <v>54</v>
      </c>
      <c r="T1" s="64"/>
      <c r="U1" s="26" t="s">
        <v>5</v>
      </c>
      <c r="V1" s="26" t="s">
        <v>6</v>
      </c>
      <c r="W1" s="26" t="s">
        <v>7</v>
      </c>
      <c r="AM1" s="21" t="s">
        <v>0</v>
      </c>
    </row>
    <row r="2" spans="1:39">
      <c r="A2" s="12">
        <v>1</v>
      </c>
      <c r="B2" s="6" t="s">
        <v>62</v>
      </c>
      <c r="C2" s="27">
        <f>E2-D2+1-COUNTIFS(Праздники,"&gt;="&amp;D2,Праздники,"&lt;="&amp;E2)</f>
        <v>8</v>
      </c>
      <c r="D2" s="16">
        <v>42651</v>
      </c>
      <c r="E2" s="28">
        <v>42658</v>
      </c>
      <c r="F2" s="27">
        <f>H2-G2+1-COUNTIFS(Праздники,"&gt;="&amp;G2,Праздники,"&lt;="&amp;H2)</f>
        <v>6</v>
      </c>
      <c r="G2" s="44">
        <v>42674</v>
      </c>
      <c r="H2" s="28">
        <v>42679</v>
      </c>
      <c r="I2" s="27"/>
      <c r="J2" s="28"/>
      <c r="K2" s="28"/>
      <c r="L2" s="28"/>
      <c r="M2" s="28"/>
      <c r="N2" s="28"/>
      <c r="O2" s="29"/>
      <c r="P2" s="28"/>
      <c r="Q2" s="28"/>
      <c r="R2" s="28"/>
      <c r="S2" s="28"/>
      <c r="T2" s="28"/>
      <c r="U2" s="27">
        <v>21</v>
      </c>
      <c r="V2" s="27">
        <f>SUM(C2,F2)</f>
        <v>14</v>
      </c>
      <c r="W2" s="30">
        <f>U2-V2</f>
        <v>7</v>
      </c>
      <c r="AM2" s="2">
        <v>42370</v>
      </c>
    </row>
    <row r="3" spans="1:39">
      <c r="A3" s="12">
        <v>2</v>
      </c>
      <c r="B3" s="6" t="s">
        <v>62</v>
      </c>
      <c r="C3" s="27"/>
      <c r="D3" s="46"/>
      <c r="E3" s="31"/>
      <c r="F3" s="27"/>
      <c r="G3" s="67"/>
      <c r="H3" s="67"/>
      <c r="I3" s="27"/>
      <c r="J3" s="61"/>
      <c r="K3" s="61"/>
      <c r="L3" s="28"/>
      <c r="M3" s="28"/>
      <c r="N3" s="28"/>
      <c r="O3" s="29"/>
      <c r="P3" s="28"/>
      <c r="Q3" s="28"/>
      <c r="R3" s="28"/>
      <c r="S3" s="28"/>
      <c r="T3" s="28"/>
      <c r="U3" s="27">
        <v>21</v>
      </c>
      <c r="V3" s="27">
        <f t="shared" ref="V3:V66" si="0">SUM(C3,F3)</f>
        <v>0</v>
      </c>
      <c r="W3" s="30">
        <f t="shared" ref="W3:W66" si="1">U3-V3</f>
        <v>21</v>
      </c>
      <c r="AM3" s="2">
        <v>42376</v>
      </c>
    </row>
    <row r="4" spans="1:39">
      <c r="A4" s="12">
        <v>3</v>
      </c>
      <c r="B4" s="6" t="s">
        <v>62</v>
      </c>
      <c r="C4" s="27">
        <f>E4-D4+1-COUNTIFS(Праздники,"&gt;="&amp;D4,Праздники,"&lt;="&amp;E4)</f>
        <v>11</v>
      </c>
      <c r="D4" s="46">
        <v>42493</v>
      </c>
      <c r="E4" s="31">
        <v>42503</v>
      </c>
      <c r="F4" s="27">
        <v>1</v>
      </c>
      <c r="G4" s="65">
        <v>42638</v>
      </c>
      <c r="H4" s="65"/>
      <c r="I4" s="27">
        <v>1</v>
      </c>
      <c r="J4" s="65">
        <v>42622</v>
      </c>
      <c r="K4" s="65"/>
      <c r="L4" s="28"/>
      <c r="M4" s="28"/>
      <c r="N4" s="28"/>
      <c r="O4" s="29"/>
      <c r="P4" s="28"/>
      <c r="Q4" s="28"/>
      <c r="R4" s="28"/>
      <c r="S4" s="28"/>
      <c r="T4" s="28"/>
      <c r="U4" s="27">
        <v>21</v>
      </c>
      <c r="V4" s="27">
        <f t="shared" si="0"/>
        <v>12</v>
      </c>
      <c r="W4" s="30">
        <f t="shared" si="1"/>
        <v>9</v>
      </c>
      <c r="AM4" s="2">
        <v>42491</v>
      </c>
    </row>
    <row r="5" spans="1:39" s="5" customFormat="1">
      <c r="A5" s="12">
        <v>4</v>
      </c>
      <c r="B5" s="6" t="s">
        <v>62</v>
      </c>
      <c r="C5" s="29">
        <f>E5-D5+1-COUNTIFS(Праздники,"&gt;="&amp;D5,Праздники,"&lt;="&amp;E5)</f>
        <v>2</v>
      </c>
      <c r="D5" s="46">
        <v>42536</v>
      </c>
      <c r="E5" s="32">
        <v>42537</v>
      </c>
      <c r="F5" s="29">
        <f>H5-G5+1-COUNTIFS(Праздники,"&gt;="&amp;G5,Праздники,"&lt;="&amp;H5)</f>
        <v>6</v>
      </c>
      <c r="G5" s="14">
        <v>42569</v>
      </c>
      <c r="H5" s="33">
        <v>42574</v>
      </c>
      <c r="I5" s="29">
        <v>1</v>
      </c>
      <c r="J5" s="66">
        <v>42643</v>
      </c>
      <c r="K5" s="66"/>
      <c r="L5" s="29"/>
      <c r="M5" s="32"/>
      <c r="N5" s="32"/>
      <c r="O5" s="29"/>
      <c r="P5" s="32"/>
      <c r="Q5" s="32"/>
      <c r="R5" s="29"/>
      <c r="S5" s="32"/>
      <c r="T5" s="32"/>
      <c r="U5" s="29">
        <v>21</v>
      </c>
      <c r="V5" s="29">
        <f t="shared" si="0"/>
        <v>8</v>
      </c>
      <c r="W5" s="34">
        <f t="shared" si="1"/>
        <v>13</v>
      </c>
      <c r="AM5" s="8">
        <v>42492</v>
      </c>
    </row>
    <row r="6" spans="1:39">
      <c r="A6" s="12">
        <v>5</v>
      </c>
      <c r="B6" s="6" t="s">
        <v>62</v>
      </c>
      <c r="C6" s="27">
        <f>E6-D6+1-COUNTIFS(Праздники,"&gt;="&amp;D6,Праздники,"&lt;="&amp;E6)</f>
        <v>4</v>
      </c>
      <c r="D6" s="46">
        <v>42451</v>
      </c>
      <c r="E6" s="46">
        <v>42454</v>
      </c>
      <c r="F6" s="29">
        <f>H6-G6+1-COUNTIFS(Праздники,"&gt;="&amp;G6,Праздники,"&lt;="&amp;H6)</f>
        <v>6</v>
      </c>
      <c r="G6" s="15">
        <v>42541</v>
      </c>
      <c r="H6" s="16">
        <v>42546</v>
      </c>
      <c r="I6" s="29">
        <v>1</v>
      </c>
      <c r="J6" s="61" t="s">
        <v>11</v>
      </c>
      <c r="K6" s="61"/>
      <c r="L6" s="29">
        <f>N6-M6+1-COUNTIFS(Праздники,"&gt;="&amp;M6,Праздники,"&lt;="&amp;N6)</f>
        <v>3</v>
      </c>
      <c r="M6" s="28">
        <v>42634</v>
      </c>
      <c r="N6" s="28">
        <v>42636</v>
      </c>
      <c r="O6" s="29"/>
      <c r="P6" s="28"/>
      <c r="Q6" s="28"/>
      <c r="R6" s="28"/>
      <c r="S6" s="28"/>
      <c r="T6" s="28"/>
      <c r="U6" s="27">
        <v>21</v>
      </c>
      <c r="V6" s="27">
        <f t="shared" si="0"/>
        <v>10</v>
      </c>
      <c r="W6" s="30">
        <f t="shared" si="1"/>
        <v>11</v>
      </c>
      <c r="AM6" s="2">
        <v>42521</v>
      </c>
    </row>
    <row r="7" spans="1:39">
      <c r="A7" s="12">
        <v>6</v>
      </c>
      <c r="B7" s="6" t="s">
        <v>62</v>
      </c>
      <c r="C7" s="27"/>
      <c r="D7" s="62"/>
      <c r="E7" s="62"/>
      <c r="F7" s="29"/>
      <c r="G7" s="9"/>
      <c r="H7" s="32"/>
      <c r="I7" s="27"/>
      <c r="J7" s="9"/>
      <c r="K7" s="28"/>
      <c r="L7" s="27"/>
      <c r="M7" s="28"/>
      <c r="N7" s="28"/>
      <c r="O7" s="29"/>
      <c r="P7" s="28"/>
      <c r="Q7" s="28"/>
      <c r="R7" s="27"/>
      <c r="S7" s="28"/>
      <c r="T7" s="28"/>
      <c r="U7" s="27">
        <v>21</v>
      </c>
      <c r="V7" s="27">
        <f t="shared" si="0"/>
        <v>0</v>
      </c>
      <c r="W7" s="30">
        <f t="shared" si="1"/>
        <v>21</v>
      </c>
      <c r="AM7" s="2">
        <v>42522</v>
      </c>
    </row>
    <row r="8" spans="1:39">
      <c r="A8" s="12">
        <v>7</v>
      </c>
      <c r="B8" s="6" t="s">
        <v>62</v>
      </c>
      <c r="C8" s="27">
        <v>1</v>
      </c>
      <c r="D8" s="62" t="s">
        <v>12</v>
      </c>
      <c r="E8" s="62"/>
      <c r="F8" s="27">
        <f>H8-G8+1-COUNTIFS(Праздники,"&gt;="&amp;G8,Праздники,"&lt;="&amp;H8)</f>
        <v>10</v>
      </c>
      <c r="G8" s="15">
        <v>42541</v>
      </c>
      <c r="H8" s="33">
        <v>42551</v>
      </c>
      <c r="I8" s="4"/>
      <c r="J8" s="9" t="s">
        <v>13</v>
      </c>
      <c r="K8" s="28"/>
      <c r="L8" s="27"/>
      <c r="M8" s="28"/>
      <c r="N8" s="28"/>
      <c r="O8" s="29"/>
      <c r="P8" s="28"/>
      <c r="Q8" s="28"/>
      <c r="R8" s="27"/>
      <c r="S8" s="28"/>
      <c r="T8" s="28"/>
      <c r="U8" s="27">
        <v>21</v>
      </c>
      <c r="V8" s="27">
        <f t="shared" si="0"/>
        <v>11</v>
      </c>
      <c r="W8" s="30">
        <f t="shared" si="1"/>
        <v>10</v>
      </c>
      <c r="AM8" s="2">
        <v>42549</v>
      </c>
    </row>
    <row r="9" spans="1:39">
      <c r="A9" s="12">
        <v>8</v>
      </c>
      <c r="B9" s="6" t="s">
        <v>62</v>
      </c>
      <c r="C9" s="27">
        <v>1</v>
      </c>
      <c r="D9" s="63" t="s">
        <v>14</v>
      </c>
      <c r="E9" s="63"/>
      <c r="F9" s="29">
        <f>H9-G9+1-COUNTIFS(Праздники,"&gt;="&amp;G9,Праздники,"&lt;="&amp;H9)</f>
        <v>12</v>
      </c>
      <c r="G9" s="9">
        <v>42555</v>
      </c>
      <c r="H9" s="10">
        <v>42566</v>
      </c>
      <c r="I9" s="27"/>
      <c r="J9" s="9"/>
      <c r="K9" s="9"/>
      <c r="L9" s="29"/>
      <c r="M9" s="28"/>
      <c r="N9" s="9"/>
      <c r="O9" s="29"/>
      <c r="P9" s="46"/>
      <c r="Q9" s="46"/>
      <c r="R9" s="9"/>
      <c r="S9" s="49"/>
      <c r="T9" s="49"/>
      <c r="U9" s="27">
        <v>21</v>
      </c>
      <c r="V9" s="27">
        <f t="shared" si="0"/>
        <v>13</v>
      </c>
      <c r="W9" s="30">
        <f t="shared" si="1"/>
        <v>8</v>
      </c>
      <c r="AM9" s="2">
        <v>42606</v>
      </c>
    </row>
    <row r="10" spans="1:39">
      <c r="A10" s="12">
        <v>9</v>
      </c>
      <c r="B10" s="6" t="s">
        <v>62</v>
      </c>
      <c r="C10" s="27">
        <v>1</v>
      </c>
      <c r="D10" s="60" t="s">
        <v>15</v>
      </c>
      <c r="E10" s="60"/>
      <c r="F10" s="27">
        <v>1</v>
      </c>
      <c r="G10" s="61" t="s">
        <v>16</v>
      </c>
      <c r="H10" s="61"/>
      <c r="I10" s="27">
        <f t="shared" ref="I10:I40" si="2">K10-J10+1-COUNTIFS(Праздники,"&gt;="&amp;J10,Праздники,"&lt;="&amp;K10)</f>
        <v>8</v>
      </c>
      <c r="J10" s="15">
        <v>42497</v>
      </c>
      <c r="K10" s="15">
        <v>42504</v>
      </c>
      <c r="L10" s="29">
        <f t="shared" ref="L10:L36" si="3">N10-M10+1-COUNTIFS(Праздники,"&gt;="&amp;M10,Праздники,"&lt;="&amp;N10)</f>
        <v>4</v>
      </c>
      <c r="M10" s="28">
        <v>42607</v>
      </c>
      <c r="N10" s="9">
        <v>42610</v>
      </c>
      <c r="O10" s="29">
        <f t="shared" ref="O10:O36" si="4">Q10-P10+1-COUNTIFS(Праздники,"&gt;="&amp;P10,Праздники,"&lt;="&amp;Q10)</f>
        <v>11</v>
      </c>
      <c r="P10" s="46">
        <v>42622</v>
      </c>
      <c r="Q10" s="46">
        <v>42632</v>
      </c>
      <c r="R10" s="9"/>
      <c r="S10" s="49"/>
      <c r="T10" s="49"/>
      <c r="U10" s="27">
        <v>21</v>
      </c>
      <c r="V10" s="27">
        <f t="shared" si="0"/>
        <v>2</v>
      </c>
      <c r="W10" s="30">
        <f t="shared" si="1"/>
        <v>19</v>
      </c>
      <c r="AM10" s="2"/>
    </row>
    <row r="11" spans="1:39">
      <c r="A11" s="12">
        <v>10</v>
      </c>
      <c r="B11" s="6" t="s">
        <v>62</v>
      </c>
      <c r="C11" s="27">
        <f t="shared" ref="C11:C41" si="5">E11-D11+1-COUNTIFS(Праздники,"&gt;="&amp;D11,Праздники,"&lt;="&amp;E11)</f>
        <v>11</v>
      </c>
      <c r="D11" s="16">
        <v>42647</v>
      </c>
      <c r="E11" s="33">
        <v>42657</v>
      </c>
      <c r="F11" s="27"/>
      <c r="G11" s="28"/>
      <c r="H11" s="28"/>
      <c r="I11" s="27"/>
      <c r="J11" s="28"/>
      <c r="K11" s="28"/>
      <c r="L11" s="29"/>
      <c r="M11" s="28"/>
      <c r="N11" s="28"/>
      <c r="O11" s="29"/>
      <c r="P11" s="28"/>
      <c r="Q11" s="28"/>
      <c r="R11" s="27"/>
      <c r="S11" s="28"/>
      <c r="T11" s="28"/>
      <c r="U11" s="27">
        <v>21</v>
      </c>
      <c r="V11" s="27">
        <f t="shared" si="0"/>
        <v>11</v>
      </c>
      <c r="W11" s="30">
        <f t="shared" si="1"/>
        <v>10</v>
      </c>
      <c r="AM11" s="2"/>
    </row>
    <row r="12" spans="1:39">
      <c r="A12" s="12">
        <v>11</v>
      </c>
      <c r="B12" s="6" t="s">
        <v>62</v>
      </c>
      <c r="C12" s="27">
        <v>1</v>
      </c>
      <c r="D12" s="62" t="s">
        <v>19</v>
      </c>
      <c r="E12" s="62"/>
      <c r="F12" s="13">
        <v>1</v>
      </c>
      <c r="G12" s="61" t="s">
        <v>20</v>
      </c>
      <c r="H12" s="61"/>
      <c r="I12" s="27">
        <f t="shared" si="2"/>
        <v>2</v>
      </c>
      <c r="J12" s="9">
        <v>42555</v>
      </c>
      <c r="K12" s="9">
        <v>42556</v>
      </c>
      <c r="L12" s="29">
        <f t="shared" si="3"/>
        <v>13</v>
      </c>
      <c r="M12" s="15">
        <v>42590</v>
      </c>
      <c r="N12" s="33">
        <v>42602</v>
      </c>
      <c r="O12" s="29"/>
      <c r="P12" s="28"/>
      <c r="Q12" s="28"/>
      <c r="R12" s="27"/>
      <c r="S12" s="28"/>
      <c r="T12" s="28"/>
      <c r="U12" s="27">
        <v>21</v>
      </c>
      <c r="V12" s="27">
        <f t="shared" si="0"/>
        <v>2</v>
      </c>
      <c r="W12" s="30">
        <f t="shared" si="1"/>
        <v>19</v>
      </c>
      <c r="AM12" s="2"/>
    </row>
    <row r="13" spans="1:39">
      <c r="A13" s="12">
        <v>12</v>
      </c>
      <c r="B13" s="6" t="s">
        <v>62</v>
      </c>
      <c r="C13" s="27">
        <f t="shared" si="5"/>
        <v>6</v>
      </c>
      <c r="D13" s="46">
        <v>42506</v>
      </c>
      <c r="E13" s="28">
        <v>42511</v>
      </c>
      <c r="F13" s="27">
        <f t="shared" ref="F13:F44" si="6">H13-G13+1-COUNTIFS(Праздники,"&gt;="&amp;G13,Праздники,"&lt;="&amp;H13)</f>
        <v>6</v>
      </c>
      <c r="G13" s="47">
        <v>42534</v>
      </c>
      <c r="H13" s="33">
        <v>42539</v>
      </c>
      <c r="I13" s="27">
        <v>1</v>
      </c>
      <c r="J13" s="61" t="s">
        <v>21</v>
      </c>
      <c r="K13" s="61"/>
      <c r="L13" s="29">
        <f t="shared" si="3"/>
        <v>3</v>
      </c>
      <c r="M13" s="9">
        <v>42606</v>
      </c>
      <c r="N13" s="28">
        <v>42609</v>
      </c>
      <c r="O13" s="29"/>
      <c r="P13" s="28"/>
      <c r="Q13" s="28"/>
      <c r="R13" s="27"/>
      <c r="S13" s="28"/>
      <c r="T13" s="28"/>
      <c r="U13" s="27">
        <v>21</v>
      </c>
      <c r="V13" s="27">
        <f t="shared" si="0"/>
        <v>12</v>
      </c>
      <c r="W13" s="30">
        <f t="shared" si="1"/>
        <v>9</v>
      </c>
    </row>
    <row r="14" spans="1:39">
      <c r="A14" s="12">
        <v>13</v>
      </c>
      <c r="B14" s="6" t="s">
        <v>62</v>
      </c>
      <c r="C14" s="27">
        <f t="shared" si="5"/>
        <v>12</v>
      </c>
      <c r="D14" s="16">
        <v>42618</v>
      </c>
      <c r="E14" s="33">
        <v>42629</v>
      </c>
      <c r="F14" s="27"/>
      <c r="G14" s="9"/>
      <c r="H14" s="32"/>
      <c r="I14" s="27"/>
      <c r="J14" s="9"/>
      <c r="K14" s="28"/>
      <c r="L14" s="29"/>
      <c r="M14" s="28"/>
      <c r="N14" s="28"/>
      <c r="O14" s="29"/>
      <c r="P14" s="28"/>
      <c r="Q14" s="28"/>
      <c r="R14" s="27"/>
      <c r="S14" s="28"/>
      <c r="T14" s="28"/>
      <c r="U14" s="27">
        <v>21</v>
      </c>
      <c r="V14" s="27">
        <f t="shared" si="0"/>
        <v>12</v>
      </c>
      <c r="W14" s="30">
        <f t="shared" si="1"/>
        <v>9</v>
      </c>
    </row>
    <row r="15" spans="1:39">
      <c r="A15" s="12">
        <v>14</v>
      </c>
      <c r="B15" s="6" t="s">
        <v>62</v>
      </c>
      <c r="C15" s="27">
        <f t="shared" si="5"/>
        <v>5</v>
      </c>
      <c r="D15" s="46">
        <v>42408</v>
      </c>
      <c r="E15" s="46">
        <v>42412</v>
      </c>
      <c r="F15" s="27">
        <f t="shared" si="6"/>
        <v>15</v>
      </c>
      <c r="G15" s="15">
        <v>42522</v>
      </c>
      <c r="H15" s="33">
        <v>42537</v>
      </c>
      <c r="I15" s="27">
        <f t="shared" si="2"/>
        <v>5</v>
      </c>
      <c r="J15" s="9">
        <v>42632</v>
      </c>
      <c r="K15" s="28">
        <v>42636</v>
      </c>
      <c r="L15" s="29"/>
      <c r="M15" s="28"/>
      <c r="N15" s="28"/>
      <c r="O15" s="29"/>
      <c r="P15" s="28"/>
      <c r="Q15" s="28"/>
      <c r="R15" s="27"/>
      <c r="S15" s="28"/>
      <c r="T15" s="28"/>
      <c r="U15" s="27">
        <v>21</v>
      </c>
      <c r="V15" s="27">
        <f t="shared" si="0"/>
        <v>20</v>
      </c>
      <c r="W15" s="30">
        <f t="shared" si="1"/>
        <v>1</v>
      </c>
    </row>
    <row r="16" spans="1:39" s="5" customFormat="1">
      <c r="A16" s="12">
        <v>15</v>
      </c>
      <c r="B16" s="6" t="s">
        <v>62</v>
      </c>
      <c r="C16" s="29">
        <v>1</v>
      </c>
      <c r="D16" s="62" t="s">
        <v>22</v>
      </c>
      <c r="E16" s="62"/>
      <c r="F16" s="29">
        <v>1</v>
      </c>
      <c r="G16" s="69">
        <v>42608</v>
      </c>
      <c r="H16" s="69"/>
      <c r="I16" s="27">
        <f t="shared" si="2"/>
        <v>7</v>
      </c>
      <c r="J16" s="33">
        <v>42611</v>
      </c>
      <c r="K16" s="33">
        <v>42617</v>
      </c>
      <c r="L16" s="29"/>
      <c r="M16" s="32"/>
      <c r="N16" s="32"/>
      <c r="O16" s="29"/>
      <c r="P16" s="32"/>
      <c r="Q16" s="32"/>
      <c r="R16" s="29"/>
      <c r="S16" s="32"/>
      <c r="T16" s="32"/>
      <c r="U16" s="29">
        <v>21</v>
      </c>
      <c r="V16" s="29">
        <f t="shared" si="0"/>
        <v>2</v>
      </c>
      <c r="W16" s="34">
        <f t="shared" si="1"/>
        <v>19</v>
      </c>
    </row>
    <row r="17" spans="1:23">
      <c r="A17" s="18">
        <v>16</v>
      </c>
      <c r="B17" s="6" t="s">
        <v>62</v>
      </c>
      <c r="C17" s="27">
        <v>2</v>
      </c>
      <c r="D17" s="46">
        <v>42474</v>
      </c>
      <c r="E17" s="32">
        <v>42475</v>
      </c>
      <c r="F17" s="27"/>
      <c r="G17" s="9"/>
      <c r="H17" s="28"/>
      <c r="I17" s="27"/>
      <c r="J17" s="61"/>
      <c r="K17" s="61"/>
      <c r="L17" s="29"/>
      <c r="M17" s="45"/>
      <c r="N17" s="45"/>
      <c r="O17" s="29"/>
      <c r="P17" s="46"/>
      <c r="Q17" s="31"/>
      <c r="R17" s="37"/>
      <c r="S17" s="31"/>
      <c r="T17" s="31"/>
      <c r="U17" s="27">
        <v>21</v>
      </c>
      <c r="V17" s="27">
        <f t="shared" si="0"/>
        <v>2</v>
      </c>
      <c r="W17" s="30">
        <f t="shared" si="1"/>
        <v>19</v>
      </c>
    </row>
    <row r="18" spans="1:23">
      <c r="A18" s="12">
        <v>17</v>
      </c>
      <c r="B18" s="6" t="s">
        <v>62</v>
      </c>
      <c r="C18" s="27">
        <v>2</v>
      </c>
      <c r="D18" s="53" t="s">
        <v>23</v>
      </c>
      <c r="E18" s="53" t="s">
        <v>15</v>
      </c>
      <c r="F18" s="27">
        <f t="shared" si="6"/>
        <v>14</v>
      </c>
      <c r="G18" s="9">
        <v>42464</v>
      </c>
      <c r="H18" s="28">
        <v>42477</v>
      </c>
      <c r="I18" s="27">
        <v>1</v>
      </c>
      <c r="J18" s="61" t="s">
        <v>24</v>
      </c>
      <c r="K18" s="61"/>
      <c r="L18" s="29">
        <f t="shared" si="3"/>
        <v>8</v>
      </c>
      <c r="M18" s="45">
        <v>42548</v>
      </c>
      <c r="N18" s="45">
        <v>42556</v>
      </c>
      <c r="O18" s="29">
        <f t="shared" si="4"/>
        <v>2</v>
      </c>
      <c r="P18" s="46">
        <v>42601</v>
      </c>
      <c r="Q18" s="31">
        <v>42602</v>
      </c>
      <c r="R18" s="37"/>
      <c r="S18" s="31"/>
      <c r="T18" s="31"/>
      <c r="U18" s="27">
        <v>21</v>
      </c>
      <c r="V18" s="27">
        <f t="shared" si="0"/>
        <v>16</v>
      </c>
      <c r="W18" s="30">
        <f t="shared" si="1"/>
        <v>5</v>
      </c>
    </row>
    <row r="19" spans="1:23">
      <c r="A19" s="12">
        <v>18</v>
      </c>
      <c r="B19" s="6" t="s">
        <v>62</v>
      </c>
      <c r="C19" s="27">
        <v>2</v>
      </c>
      <c r="D19" s="46" t="s">
        <v>25</v>
      </c>
      <c r="E19" s="46" t="s">
        <v>26</v>
      </c>
      <c r="F19" s="27"/>
      <c r="G19" s="28"/>
      <c r="H19" s="28"/>
      <c r="I19" s="27"/>
      <c r="J19" s="31"/>
      <c r="K19" s="31"/>
      <c r="L19" s="29"/>
      <c r="M19" s="31"/>
      <c r="N19" s="31"/>
      <c r="O19" s="29"/>
      <c r="P19" s="31"/>
      <c r="Q19" s="31"/>
      <c r="R19" s="38"/>
      <c r="S19" s="31"/>
      <c r="T19" s="31"/>
      <c r="U19" s="27">
        <v>21</v>
      </c>
      <c r="V19" s="27">
        <f t="shared" si="0"/>
        <v>2</v>
      </c>
      <c r="W19" s="30">
        <f t="shared" si="1"/>
        <v>19</v>
      </c>
    </row>
    <row r="20" spans="1:23">
      <c r="A20" s="12">
        <v>19</v>
      </c>
      <c r="B20" s="6" t="s">
        <v>62</v>
      </c>
      <c r="C20" s="27">
        <v>1</v>
      </c>
      <c r="D20" s="62" t="s">
        <v>27</v>
      </c>
      <c r="E20" s="62"/>
      <c r="F20" s="27">
        <f t="shared" si="6"/>
        <v>7</v>
      </c>
      <c r="G20" s="15">
        <v>42443</v>
      </c>
      <c r="H20" s="33">
        <v>42449</v>
      </c>
      <c r="I20" s="27"/>
      <c r="J20" s="31"/>
      <c r="K20" s="31"/>
      <c r="L20" s="29"/>
      <c r="M20" s="31"/>
      <c r="N20" s="31"/>
      <c r="O20" s="29"/>
      <c r="P20" s="31"/>
      <c r="Q20" s="31"/>
      <c r="R20" s="38"/>
      <c r="S20" s="31"/>
      <c r="T20" s="31"/>
      <c r="U20" s="27">
        <v>21</v>
      </c>
      <c r="V20" s="27">
        <f t="shared" si="0"/>
        <v>8</v>
      </c>
      <c r="W20" s="30">
        <f t="shared" si="1"/>
        <v>13</v>
      </c>
    </row>
    <row r="21" spans="1:23">
      <c r="A21" s="12">
        <v>20</v>
      </c>
      <c r="B21" s="6" t="s">
        <v>62</v>
      </c>
      <c r="C21" s="27">
        <v>3</v>
      </c>
      <c r="D21" s="62" t="s">
        <v>28</v>
      </c>
      <c r="E21" s="62"/>
      <c r="F21" s="27">
        <f t="shared" si="6"/>
        <v>4</v>
      </c>
      <c r="G21" s="28">
        <v>42445</v>
      </c>
      <c r="H21" s="28">
        <v>42448</v>
      </c>
      <c r="I21" s="27">
        <v>2</v>
      </c>
      <c r="J21" s="61" t="s">
        <v>29</v>
      </c>
      <c r="K21" s="61"/>
      <c r="L21" s="29">
        <f t="shared" si="3"/>
        <v>4</v>
      </c>
      <c r="M21" s="44">
        <v>42592</v>
      </c>
      <c r="N21" s="31">
        <v>42595</v>
      </c>
      <c r="O21" s="29">
        <f t="shared" si="4"/>
        <v>9</v>
      </c>
      <c r="P21" s="16">
        <v>42601</v>
      </c>
      <c r="Q21" s="33">
        <v>42610</v>
      </c>
      <c r="R21" s="39"/>
      <c r="S21" s="32"/>
      <c r="T21" s="32"/>
      <c r="U21" s="27">
        <v>21</v>
      </c>
      <c r="V21" s="27">
        <f t="shared" si="0"/>
        <v>7</v>
      </c>
      <c r="W21" s="30">
        <f t="shared" si="1"/>
        <v>14</v>
      </c>
    </row>
    <row r="22" spans="1:23">
      <c r="A22" s="12">
        <v>21</v>
      </c>
      <c r="B22" s="6" t="s">
        <v>62</v>
      </c>
      <c r="C22" s="27">
        <f t="shared" si="5"/>
        <v>5</v>
      </c>
      <c r="D22" s="16">
        <v>42618</v>
      </c>
      <c r="E22" s="33">
        <v>42622</v>
      </c>
      <c r="F22" s="27"/>
      <c r="G22" s="28"/>
      <c r="H22" s="28"/>
      <c r="I22" s="27"/>
      <c r="J22" s="31"/>
      <c r="K22" s="31"/>
      <c r="L22" s="29"/>
      <c r="M22" s="31"/>
      <c r="N22" s="31"/>
      <c r="O22" s="29"/>
      <c r="P22" s="31"/>
      <c r="Q22" s="31"/>
      <c r="R22" s="38"/>
      <c r="S22" s="31"/>
      <c r="T22" s="31"/>
      <c r="U22" s="27">
        <v>21</v>
      </c>
      <c r="V22" s="27">
        <f t="shared" si="0"/>
        <v>5</v>
      </c>
      <c r="W22" s="30">
        <f t="shared" si="1"/>
        <v>16</v>
      </c>
    </row>
    <row r="23" spans="1:23">
      <c r="A23" s="12">
        <v>22</v>
      </c>
      <c r="B23" s="6" t="s">
        <v>62</v>
      </c>
      <c r="C23" s="27">
        <f t="shared" si="5"/>
        <v>5</v>
      </c>
      <c r="D23" s="16">
        <v>42443</v>
      </c>
      <c r="E23" s="33">
        <v>42447</v>
      </c>
      <c r="F23" s="27">
        <f t="shared" si="6"/>
        <v>4</v>
      </c>
      <c r="G23" s="9">
        <v>42496</v>
      </c>
      <c r="H23" s="28">
        <v>42499</v>
      </c>
      <c r="I23" s="27">
        <v>1</v>
      </c>
      <c r="J23" s="70">
        <v>42634</v>
      </c>
      <c r="K23" s="70"/>
      <c r="L23" s="29">
        <f t="shared" si="3"/>
        <v>6</v>
      </c>
      <c r="M23" s="33">
        <v>42638</v>
      </c>
      <c r="N23" s="33">
        <v>42643</v>
      </c>
      <c r="O23" s="29"/>
      <c r="P23" s="31"/>
      <c r="Q23" s="31"/>
      <c r="R23" s="38"/>
      <c r="S23" s="31"/>
      <c r="T23" s="31"/>
      <c r="U23" s="27">
        <v>21</v>
      </c>
      <c r="V23" s="27">
        <f t="shared" si="0"/>
        <v>9</v>
      </c>
      <c r="W23" s="30">
        <f t="shared" si="1"/>
        <v>12</v>
      </c>
    </row>
    <row r="24" spans="1:23">
      <c r="A24" s="12">
        <v>23</v>
      </c>
      <c r="B24" s="6" t="s">
        <v>62</v>
      </c>
      <c r="C24" s="27">
        <v>2</v>
      </c>
      <c r="D24" s="46" t="s">
        <v>30</v>
      </c>
      <c r="E24" s="46" t="s">
        <v>31</v>
      </c>
      <c r="F24" s="27">
        <f t="shared" si="6"/>
        <v>7</v>
      </c>
      <c r="G24" s="9">
        <v>42593</v>
      </c>
      <c r="H24" s="28">
        <v>42599</v>
      </c>
      <c r="I24" s="27">
        <f t="shared" si="2"/>
        <v>8</v>
      </c>
      <c r="J24" s="9">
        <v>42651</v>
      </c>
      <c r="K24" s="31">
        <v>42658</v>
      </c>
      <c r="L24" s="29"/>
      <c r="M24" s="31"/>
      <c r="N24" s="31"/>
      <c r="O24" s="29"/>
      <c r="P24" s="31"/>
      <c r="Q24" s="31"/>
      <c r="R24" s="38"/>
      <c r="S24" s="31"/>
      <c r="T24" s="31"/>
      <c r="U24" s="27">
        <v>21</v>
      </c>
      <c r="V24" s="27">
        <f t="shared" si="0"/>
        <v>9</v>
      </c>
      <c r="W24" s="30">
        <f t="shared" si="1"/>
        <v>12</v>
      </c>
    </row>
    <row r="25" spans="1:23">
      <c r="A25" s="12">
        <v>24</v>
      </c>
      <c r="B25" s="6" t="s">
        <v>62</v>
      </c>
      <c r="C25" s="27">
        <f t="shared" si="5"/>
        <v>2</v>
      </c>
      <c r="D25" s="46">
        <v>42538</v>
      </c>
      <c r="E25" s="28">
        <v>42539</v>
      </c>
      <c r="F25" s="27">
        <f t="shared" si="6"/>
        <v>7</v>
      </c>
      <c r="G25" s="15">
        <v>42593</v>
      </c>
      <c r="H25" s="33">
        <v>42599</v>
      </c>
      <c r="I25" s="27">
        <f t="shared" si="2"/>
        <v>7</v>
      </c>
      <c r="J25" s="9">
        <v>42651</v>
      </c>
      <c r="K25" s="31">
        <v>42657</v>
      </c>
      <c r="L25" s="29"/>
      <c r="M25" s="31"/>
      <c r="N25" s="31"/>
      <c r="O25" s="29"/>
      <c r="P25" s="31"/>
      <c r="Q25" s="31"/>
      <c r="R25" s="38"/>
      <c r="S25" s="31"/>
      <c r="T25" s="31"/>
      <c r="U25" s="27">
        <v>21</v>
      </c>
      <c r="V25" s="27">
        <f t="shared" si="0"/>
        <v>9</v>
      </c>
      <c r="W25" s="30">
        <f t="shared" si="1"/>
        <v>12</v>
      </c>
    </row>
    <row r="26" spans="1:23">
      <c r="A26" s="12">
        <v>25</v>
      </c>
      <c r="B26" s="6" t="s">
        <v>62</v>
      </c>
      <c r="C26" s="27">
        <v>2</v>
      </c>
      <c r="D26" s="46" t="s">
        <v>15</v>
      </c>
      <c r="E26" s="16" t="s">
        <v>32</v>
      </c>
      <c r="F26" s="27">
        <f>H26-G26+1-COUNTIFS(Праздники,"&gt;="&amp;G26,Праздники,"&lt;="&amp;H26)</f>
        <v>13</v>
      </c>
      <c r="G26" s="15">
        <v>42516</v>
      </c>
      <c r="H26" s="15">
        <v>42530</v>
      </c>
      <c r="I26" s="27">
        <f>K26-J26+1-COUNTIFS(Праздники,"&gt;="&amp;J26,Праздники,"&lt;="&amp;K26)</f>
        <v>6</v>
      </c>
      <c r="J26" s="9">
        <v>42605</v>
      </c>
      <c r="K26" s="31">
        <v>42611</v>
      </c>
      <c r="L26" s="29"/>
      <c r="M26" s="31"/>
      <c r="N26" s="31"/>
      <c r="O26" s="29"/>
      <c r="P26" s="31"/>
      <c r="Q26" s="31"/>
      <c r="R26" s="38"/>
      <c r="S26" s="31"/>
      <c r="T26" s="31"/>
      <c r="U26" s="27">
        <v>21</v>
      </c>
      <c r="V26" s="27">
        <f t="shared" si="0"/>
        <v>15</v>
      </c>
      <c r="W26" s="30">
        <f t="shared" si="1"/>
        <v>6</v>
      </c>
    </row>
    <row r="27" spans="1:23">
      <c r="A27" s="12">
        <v>26</v>
      </c>
      <c r="B27" s="6" t="s">
        <v>62</v>
      </c>
      <c r="C27" s="27">
        <f t="shared" si="5"/>
        <v>7</v>
      </c>
      <c r="D27" s="16">
        <v>42542</v>
      </c>
      <c r="E27" s="33">
        <v>42549</v>
      </c>
      <c r="F27" s="27"/>
      <c r="G27" s="28"/>
      <c r="H27" s="28"/>
      <c r="I27" s="27"/>
      <c r="J27" s="31"/>
      <c r="K27" s="31"/>
      <c r="L27" s="29"/>
      <c r="M27" s="31"/>
      <c r="N27" s="31"/>
      <c r="O27" s="29"/>
      <c r="P27" s="31"/>
      <c r="Q27" s="31"/>
      <c r="R27" s="38"/>
      <c r="S27" s="31"/>
      <c r="T27" s="31"/>
      <c r="U27" s="27">
        <v>21</v>
      </c>
      <c r="V27" s="27">
        <f t="shared" si="0"/>
        <v>7</v>
      </c>
      <c r="W27" s="30">
        <f t="shared" si="1"/>
        <v>14</v>
      </c>
    </row>
    <row r="28" spans="1:23">
      <c r="A28" s="12">
        <v>27</v>
      </c>
      <c r="B28" s="6" t="s">
        <v>62</v>
      </c>
      <c r="C28" s="27">
        <v>2</v>
      </c>
      <c r="D28" s="53" t="s">
        <v>15</v>
      </c>
      <c r="E28" s="53">
        <v>42552</v>
      </c>
      <c r="F28" s="27">
        <f t="shared" si="6"/>
        <v>2</v>
      </c>
      <c r="G28" s="9">
        <v>42555</v>
      </c>
      <c r="H28" s="28">
        <v>42556</v>
      </c>
      <c r="I28" s="27">
        <f t="shared" si="2"/>
        <v>20</v>
      </c>
      <c r="J28" s="15">
        <v>42620</v>
      </c>
      <c r="K28" s="33">
        <v>42639</v>
      </c>
      <c r="L28" s="29"/>
      <c r="M28" s="31"/>
      <c r="N28" s="31"/>
      <c r="O28" s="29"/>
      <c r="P28" s="31"/>
      <c r="Q28" s="31"/>
      <c r="R28" s="38"/>
      <c r="S28" s="31"/>
      <c r="T28" s="31"/>
      <c r="U28" s="27">
        <v>21</v>
      </c>
      <c r="V28" s="27">
        <f t="shared" si="0"/>
        <v>4</v>
      </c>
      <c r="W28" s="30">
        <f t="shared" si="1"/>
        <v>17</v>
      </c>
    </row>
    <row r="29" spans="1:23">
      <c r="A29" s="12">
        <v>28</v>
      </c>
      <c r="B29" s="6" t="s">
        <v>62</v>
      </c>
      <c r="C29" s="27">
        <f t="shared" si="5"/>
        <v>3</v>
      </c>
      <c r="D29" s="46">
        <v>42438</v>
      </c>
      <c r="E29" s="28">
        <v>42440</v>
      </c>
      <c r="F29" s="27">
        <f t="shared" si="6"/>
        <v>2</v>
      </c>
      <c r="G29" s="28">
        <v>42485</v>
      </c>
      <c r="H29" s="28">
        <v>42486</v>
      </c>
      <c r="I29" s="27">
        <v>2</v>
      </c>
      <c r="J29" s="31">
        <v>42548</v>
      </c>
      <c r="K29" s="31">
        <v>42608</v>
      </c>
      <c r="L29" s="29">
        <v>3</v>
      </c>
      <c r="M29" s="9" t="s">
        <v>33</v>
      </c>
      <c r="N29" s="31"/>
      <c r="O29" s="29"/>
      <c r="P29" s="31"/>
      <c r="Q29" s="31"/>
      <c r="R29" s="38"/>
      <c r="S29" s="31"/>
      <c r="T29" s="31"/>
      <c r="U29" s="27">
        <v>21</v>
      </c>
      <c r="V29" s="27">
        <f t="shared" si="0"/>
        <v>5</v>
      </c>
      <c r="W29" s="30">
        <f t="shared" si="1"/>
        <v>16</v>
      </c>
    </row>
    <row r="30" spans="1:23">
      <c r="A30" s="12">
        <v>29</v>
      </c>
      <c r="B30" s="6" t="s">
        <v>62</v>
      </c>
      <c r="C30" s="27">
        <v>1</v>
      </c>
      <c r="D30" s="62" t="s">
        <v>34</v>
      </c>
      <c r="E30" s="62"/>
      <c r="F30" s="27">
        <f t="shared" si="6"/>
        <v>2</v>
      </c>
      <c r="G30" s="15">
        <v>42607</v>
      </c>
      <c r="H30" s="28">
        <v>42608</v>
      </c>
      <c r="I30" s="27"/>
      <c r="J30" s="31"/>
      <c r="K30" s="31"/>
      <c r="L30" s="29"/>
      <c r="M30" s="31"/>
      <c r="N30" s="31"/>
      <c r="O30" s="29"/>
      <c r="P30" s="31"/>
      <c r="Q30" s="31"/>
      <c r="R30" s="38"/>
      <c r="S30" s="31"/>
      <c r="T30" s="31"/>
      <c r="U30" s="27">
        <v>21</v>
      </c>
      <c r="V30" s="27">
        <f t="shared" si="0"/>
        <v>3</v>
      </c>
      <c r="W30" s="30">
        <f t="shared" si="1"/>
        <v>18</v>
      </c>
    </row>
    <row r="31" spans="1:23">
      <c r="A31" s="12">
        <v>30</v>
      </c>
      <c r="B31" s="6" t="s">
        <v>62</v>
      </c>
      <c r="C31" s="27"/>
      <c r="D31" s="28"/>
      <c r="E31" s="28"/>
      <c r="F31" s="27"/>
      <c r="G31" s="28"/>
      <c r="H31" s="28"/>
      <c r="I31" s="27"/>
      <c r="J31" s="31"/>
      <c r="K31" s="31"/>
      <c r="L31" s="29"/>
      <c r="M31" s="31"/>
      <c r="N31" s="31"/>
      <c r="O31" s="29"/>
      <c r="P31" s="31"/>
      <c r="Q31" s="31"/>
      <c r="R31" s="38"/>
      <c r="S31" s="31"/>
      <c r="T31" s="31"/>
      <c r="U31" s="27">
        <v>21</v>
      </c>
      <c r="V31" s="27">
        <f t="shared" si="0"/>
        <v>0</v>
      </c>
      <c r="W31" s="30">
        <f t="shared" si="1"/>
        <v>21</v>
      </c>
    </row>
    <row r="32" spans="1:23">
      <c r="A32" s="12">
        <v>31</v>
      </c>
      <c r="B32" s="6" t="s">
        <v>62</v>
      </c>
      <c r="C32" s="27"/>
      <c r="D32" s="28"/>
      <c r="E32" s="28"/>
      <c r="F32" s="27"/>
      <c r="G32" s="28"/>
      <c r="H32" s="28"/>
      <c r="I32" s="27"/>
      <c r="J32" s="31"/>
      <c r="K32" s="31"/>
      <c r="L32" s="29"/>
      <c r="M32" s="31"/>
      <c r="N32" s="31"/>
      <c r="O32" s="29"/>
      <c r="P32" s="31"/>
      <c r="Q32" s="31"/>
      <c r="R32" s="38"/>
      <c r="S32" s="31"/>
      <c r="T32" s="31"/>
      <c r="U32" s="27">
        <v>21</v>
      </c>
      <c r="V32" s="27">
        <f t="shared" si="0"/>
        <v>0</v>
      </c>
      <c r="W32" s="30">
        <f t="shared" si="1"/>
        <v>21</v>
      </c>
    </row>
    <row r="33" spans="1:23">
      <c r="A33" s="12">
        <v>32</v>
      </c>
      <c r="B33" s="6" t="s">
        <v>62</v>
      </c>
      <c r="C33" s="27">
        <f t="shared" si="5"/>
        <v>5</v>
      </c>
      <c r="D33" s="52">
        <v>42535</v>
      </c>
      <c r="E33" s="33">
        <v>42539</v>
      </c>
      <c r="F33" s="27"/>
      <c r="G33" s="28"/>
      <c r="H33" s="28"/>
      <c r="I33" s="27"/>
      <c r="J33" s="31"/>
      <c r="K33" s="31"/>
      <c r="L33" s="29"/>
      <c r="M33" s="31"/>
      <c r="N33" s="31"/>
      <c r="O33" s="29"/>
      <c r="P33" s="31"/>
      <c r="Q33" s="31"/>
      <c r="R33" s="38"/>
      <c r="S33" s="31"/>
      <c r="T33" s="31"/>
      <c r="U33" s="27">
        <v>21</v>
      </c>
      <c r="V33" s="27">
        <f t="shared" si="0"/>
        <v>5</v>
      </c>
      <c r="W33" s="30">
        <f t="shared" si="1"/>
        <v>16</v>
      </c>
    </row>
    <row r="34" spans="1:23">
      <c r="A34" s="12">
        <v>33</v>
      </c>
      <c r="B34" s="6" t="s">
        <v>62</v>
      </c>
      <c r="C34" s="27">
        <f t="shared" si="5"/>
        <v>4</v>
      </c>
      <c r="D34" s="52">
        <v>42465</v>
      </c>
      <c r="E34" s="28">
        <v>42468</v>
      </c>
      <c r="F34" s="27"/>
      <c r="G34" s="28"/>
      <c r="H34" s="28"/>
      <c r="I34" s="27"/>
      <c r="J34" s="31"/>
      <c r="K34" s="31"/>
      <c r="L34" s="29"/>
      <c r="M34" s="31"/>
      <c r="N34" s="31"/>
      <c r="O34" s="29"/>
      <c r="P34" s="31"/>
      <c r="Q34" s="31"/>
      <c r="R34" s="38"/>
      <c r="S34" s="31"/>
      <c r="T34" s="31"/>
      <c r="U34" s="27">
        <v>21</v>
      </c>
      <c r="V34" s="27">
        <f t="shared" si="0"/>
        <v>4</v>
      </c>
      <c r="W34" s="30">
        <f t="shared" si="1"/>
        <v>17</v>
      </c>
    </row>
    <row r="35" spans="1:23">
      <c r="A35" s="12">
        <v>34</v>
      </c>
      <c r="B35" s="6" t="s">
        <v>62</v>
      </c>
      <c r="C35" s="27">
        <v>1</v>
      </c>
      <c r="D35" s="62" t="s">
        <v>15</v>
      </c>
      <c r="E35" s="62"/>
      <c r="F35" s="27">
        <f t="shared" si="6"/>
        <v>4</v>
      </c>
      <c r="G35" s="9">
        <v>42479</v>
      </c>
      <c r="H35" s="28">
        <v>42482</v>
      </c>
      <c r="I35" s="27">
        <f t="shared" si="2"/>
        <v>5</v>
      </c>
      <c r="J35" s="9">
        <v>42576</v>
      </c>
      <c r="K35" s="31">
        <v>42580</v>
      </c>
      <c r="L35" s="29"/>
      <c r="M35" s="31"/>
      <c r="N35" s="31"/>
      <c r="O35" s="29"/>
      <c r="P35" s="31"/>
      <c r="Q35" s="31"/>
      <c r="R35" s="38"/>
      <c r="S35" s="31"/>
      <c r="T35" s="31"/>
      <c r="U35" s="27">
        <v>21</v>
      </c>
      <c r="V35" s="27">
        <f t="shared" si="0"/>
        <v>5</v>
      </c>
      <c r="W35" s="30">
        <f t="shared" si="1"/>
        <v>16</v>
      </c>
    </row>
    <row r="36" spans="1:23">
      <c r="A36" s="12">
        <v>35</v>
      </c>
      <c r="B36" s="6" t="s">
        <v>62</v>
      </c>
      <c r="C36" s="27">
        <v>3</v>
      </c>
      <c r="D36" s="62" t="s">
        <v>35</v>
      </c>
      <c r="E36" s="62"/>
      <c r="F36" s="27">
        <f t="shared" si="6"/>
        <v>3</v>
      </c>
      <c r="G36" s="44">
        <v>42438</v>
      </c>
      <c r="H36" s="28">
        <v>42440</v>
      </c>
      <c r="I36" s="27">
        <v>1</v>
      </c>
      <c r="J36" s="61" t="s">
        <v>36</v>
      </c>
      <c r="K36" s="61"/>
      <c r="L36" s="29">
        <f t="shared" si="3"/>
        <v>2</v>
      </c>
      <c r="M36" s="44">
        <v>42542</v>
      </c>
      <c r="N36" s="31">
        <v>42543</v>
      </c>
      <c r="O36" s="29">
        <f t="shared" si="4"/>
        <v>5</v>
      </c>
      <c r="P36" s="46">
        <v>42590</v>
      </c>
      <c r="Q36" s="31">
        <v>42594</v>
      </c>
      <c r="R36" s="37"/>
      <c r="S36" s="31"/>
      <c r="T36" s="31"/>
      <c r="U36" s="27">
        <v>21</v>
      </c>
      <c r="V36" s="27">
        <f t="shared" si="0"/>
        <v>6</v>
      </c>
      <c r="W36" s="30">
        <f t="shared" si="1"/>
        <v>15</v>
      </c>
    </row>
    <row r="37" spans="1:23">
      <c r="A37" s="12">
        <v>36</v>
      </c>
      <c r="B37" s="6" t="s">
        <v>62</v>
      </c>
      <c r="C37" s="27">
        <f t="shared" si="5"/>
        <v>3</v>
      </c>
      <c r="D37" s="46">
        <v>42438</v>
      </c>
      <c r="E37" s="28">
        <v>42440</v>
      </c>
      <c r="F37" s="27">
        <f t="shared" si="6"/>
        <v>13</v>
      </c>
      <c r="G37" s="15">
        <v>42569</v>
      </c>
      <c r="H37" s="33">
        <v>42581</v>
      </c>
      <c r="I37" s="27">
        <v>1</v>
      </c>
      <c r="J37" s="61" t="s">
        <v>37</v>
      </c>
      <c r="K37" s="61"/>
      <c r="L37" s="29"/>
      <c r="M37" s="31"/>
      <c r="N37" s="31"/>
      <c r="O37" s="29"/>
      <c r="P37" s="31"/>
      <c r="Q37" s="31"/>
      <c r="R37" s="38"/>
      <c r="S37" s="31"/>
      <c r="T37" s="31"/>
      <c r="U37" s="27">
        <v>21</v>
      </c>
      <c r="V37" s="27">
        <f t="shared" si="0"/>
        <v>16</v>
      </c>
      <c r="W37" s="30">
        <f t="shared" si="1"/>
        <v>5</v>
      </c>
    </row>
    <row r="38" spans="1:23">
      <c r="A38" s="12">
        <v>37</v>
      </c>
      <c r="B38" s="6" t="s">
        <v>62</v>
      </c>
      <c r="C38" s="27">
        <f t="shared" si="5"/>
        <v>5</v>
      </c>
      <c r="D38" s="46">
        <v>42576</v>
      </c>
      <c r="E38" s="28">
        <v>42580</v>
      </c>
      <c r="F38" s="27"/>
      <c r="G38" s="28"/>
      <c r="H38" s="28"/>
      <c r="I38" s="27"/>
      <c r="J38" s="31"/>
      <c r="K38" s="31"/>
      <c r="L38" s="29"/>
      <c r="M38" s="31"/>
      <c r="N38" s="31"/>
      <c r="O38" s="29"/>
      <c r="P38" s="31"/>
      <c r="Q38" s="31"/>
      <c r="R38" s="38"/>
      <c r="S38" s="31"/>
      <c r="T38" s="31"/>
      <c r="U38" s="27">
        <v>21</v>
      </c>
      <c r="V38" s="27">
        <f t="shared" si="0"/>
        <v>5</v>
      </c>
      <c r="W38" s="30">
        <f t="shared" si="1"/>
        <v>16</v>
      </c>
    </row>
    <row r="39" spans="1:23">
      <c r="A39" s="12">
        <v>38</v>
      </c>
      <c r="B39" s="6" t="s">
        <v>62</v>
      </c>
      <c r="C39" s="27"/>
      <c r="D39" s="28"/>
      <c r="E39" s="28"/>
      <c r="F39" s="27"/>
      <c r="G39" s="28"/>
      <c r="H39" s="28"/>
      <c r="I39" s="27"/>
      <c r="J39" s="31"/>
      <c r="K39" s="31"/>
      <c r="L39" s="29"/>
      <c r="M39" s="31"/>
      <c r="N39" s="31"/>
      <c r="O39" s="29"/>
      <c r="P39" s="31"/>
      <c r="Q39" s="31"/>
      <c r="R39" s="38"/>
      <c r="S39" s="31"/>
      <c r="T39" s="31"/>
      <c r="U39" s="27">
        <v>21</v>
      </c>
      <c r="V39" s="27">
        <f t="shared" si="0"/>
        <v>0</v>
      </c>
      <c r="W39" s="30">
        <f t="shared" si="1"/>
        <v>21</v>
      </c>
    </row>
    <row r="40" spans="1:23">
      <c r="A40" s="12">
        <v>39</v>
      </c>
      <c r="B40" s="6" t="s">
        <v>62</v>
      </c>
      <c r="C40" s="27">
        <v>1</v>
      </c>
      <c r="D40" s="46" t="s">
        <v>38</v>
      </c>
      <c r="E40" s="28"/>
      <c r="F40" s="27">
        <f t="shared" si="6"/>
        <v>4</v>
      </c>
      <c r="G40" s="9">
        <v>42545</v>
      </c>
      <c r="H40" s="28">
        <v>42548</v>
      </c>
      <c r="I40" s="27">
        <f t="shared" si="2"/>
        <v>8</v>
      </c>
      <c r="J40" s="15">
        <v>42562</v>
      </c>
      <c r="K40" s="33">
        <v>42569</v>
      </c>
      <c r="L40" s="29">
        <f t="shared" ref="L40:L72" si="7">N40-M40+1-COUNTIFS(Праздники,"&gt;="&amp;M40,Праздники,"&lt;="&amp;N40)</f>
        <v>8</v>
      </c>
      <c r="M40" s="9">
        <v>42639</v>
      </c>
      <c r="N40" s="9">
        <v>42646</v>
      </c>
      <c r="O40" s="29"/>
      <c r="P40" s="31"/>
      <c r="Q40" s="31"/>
      <c r="R40" s="38"/>
      <c r="S40" s="31"/>
      <c r="T40" s="31"/>
      <c r="U40" s="27">
        <v>21</v>
      </c>
      <c r="V40" s="27">
        <f t="shared" si="0"/>
        <v>5</v>
      </c>
      <c r="W40" s="30">
        <f t="shared" si="1"/>
        <v>16</v>
      </c>
    </row>
    <row r="41" spans="1:23">
      <c r="A41" s="12">
        <v>40</v>
      </c>
      <c r="B41" s="6" t="s">
        <v>62</v>
      </c>
      <c r="C41" s="27">
        <f t="shared" si="5"/>
        <v>6</v>
      </c>
      <c r="D41" s="16">
        <v>42611</v>
      </c>
      <c r="E41" s="16">
        <v>42616</v>
      </c>
      <c r="F41" s="27"/>
      <c r="G41" s="28"/>
      <c r="H41" s="28"/>
      <c r="I41" s="27"/>
      <c r="J41" s="31"/>
      <c r="K41" s="31"/>
      <c r="L41" s="29"/>
      <c r="M41" s="31"/>
      <c r="N41" s="31"/>
      <c r="O41" s="29"/>
      <c r="P41" s="31"/>
      <c r="Q41" s="31"/>
      <c r="R41" s="38"/>
      <c r="S41" s="31"/>
      <c r="T41" s="31"/>
      <c r="U41" s="27">
        <v>21</v>
      </c>
      <c r="V41" s="27">
        <f t="shared" si="0"/>
        <v>6</v>
      </c>
      <c r="W41" s="30">
        <f t="shared" si="1"/>
        <v>15</v>
      </c>
    </row>
    <row r="42" spans="1:23">
      <c r="A42" s="12">
        <v>41</v>
      </c>
      <c r="B42" s="6" t="s">
        <v>62</v>
      </c>
      <c r="C42" s="27">
        <v>1</v>
      </c>
      <c r="D42" s="62" t="s">
        <v>39</v>
      </c>
      <c r="E42" s="62"/>
      <c r="F42" s="27">
        <f t="shared" si="6"/>
        <v>6</v>
      </c>
      <c r="G42" s="16">
        <v>42499</v>
      </c>
      <c r="H42" s="33">
        <v>42504</v>
      </c>
      <c r="I42" s="27">
        <v>2</v>
      </c>
      <c r="J42" s="62" t="s">
        <v>40</v>
      </c>
      <c r="K42" s="62"/>
      <c r="L42" s="29">
        <f t="shared" si="7"/>
        <v>12</v>
      </c>
      <c r="M42" s="9">
        <v>42653</v>
      </c>
      <c r="N42" s="31">
        <v>42664</v>
      </c>
      <c r="O42" s="29"/>
      <c r="P42" s="31"/>
      <c r="Q42" s="31"/>
      <c r="R42" s="38"/>
      <c r="S42" s="31"/>
      <c r="T42" s="31"/>
      <c r="U42" s="27">
        <v>21</v>
      </c>
      <c r="V42" s="27">
        <f t="shared" si="0"/>
        <v>7</v>
      </c>
      <c r="W42" s="30">
        <f t="shared" si="1"/>
        <v>14</v>
      </c>
    </row>
    <row r="43" spans="1:23">
      <c r="A43" s="12">
        <v>42</v>
      </c>
      <c r="B43" s="6" t="s">
        <v>62</v>
      </c>
      <c r="C43" s="27"/>
      <c r="D43" s="28"/>
      <c r="E43" s="28"/>
      <c r="F43" s="27"/>
      <c r="G43" s="28"/>
      <c r="H43" s="28"/>
      <c r="I43" s="27"/>
      <c r="J43" s="31"/>
      <c r="K43" s="31"/>
      <c r="L43" s="29"/>
      <c r="M43" s="31"/>
      <c r="N43" s="31"/>
      <c r="O43" s="29"/>
      <c r="P43" s="31"/>
      <c r="Q43" s="31"/>
      <c r="R43" s="38"/>
      <c r="S43" s="31"/>
      <c r="T43" s="31"/>
      <c r="U43" s="27">
        <v>21</v>
      </c>
      <c r="V43" s="27">
        <f t="shared" si="0"/>
        <v>0</v>
      </c>
      <c r="W43" s="30">
        <f t="shared" si="1"/>
        <v>21</v>
      </c>
    </row>
    <row r="44" spans="1:23">
      <c r="A44" s="12">
        <v>43</v>
      </c>
      <c r="B44" s="6" t="s">
        <v>62</v>
      </c>
      <c r="C44" s="27">
        <f t="shared" ref="C44:C67" si="8">E44-D44+1-COUNTIFS(Праздники,"&gt;="&amp;D44,Праздники,"&lt;="&amp;E44)</f>
        <v>4</v>
      </c>
      <c r="D44" s="46">
        <v>42373</v>
      </c>
      <c r="E44" s="28">
        <v>42377</v>
      </c>
      <c r="F44" s="27">
        <f t="shared" si="6"/>
        <v>12</v>
      </c>
      <c r="G44" s="15">
        <v>42618</v>
      </c>
      <c r="H44" s="33">
        <v>42629</v>
      </c>
      <c r="I44" s="27"/>
      <c r="J44" s="9"/>
      <c r="K44" s="28"/>
      <c r="L44" s="29"/>
      <c r="M44" s="31"/>
      <c r="N44" s="31"/>
      <c r="O44" s="29"/>
      <c r="P44" s="31"/>
      <c r="Q44" s="31"/>
      <c r="R44" s="38"/>
      <c r="S44" s="31"/>
      <c r="T44" s="31"/>
      <c r="U44" s="27">
        <v>21</v>
      </c>
      <c r="V44" s="27">
        <f t="shared" si="0"/>
        <v>16</v>
      </c>
      <c r="W44" s="30">
        <f t="shared" si="1"/>
        <v>5</v>
      </c>
    </row>
    <row r="45" spans="1:23">
      <c r="A45" s="12">
        <v>44</v>
      </c>
      <c r="B45" s="6" t="s">
        <v>62</v>
      </c>
      <c r="C45" s="27">
        <f t="shared" si="8"/>
        <v>2</v>
      </c>
      <c r="D45" s="46">
        <v>42587</v>
      </c>
      <c r="E45" s="28">
        <v>42588</v>
      </c>
      <c r="F45" s="27"/>
      <c r="G45" s="28"/>
      <c r="H45" s="28"/>
      <c r="I45" s="27"/>
      <c r="J45" s="31"/>
      <c r="K45" s="31"/>
      <c r="L45" s="29"/>
      <c r="M45" s="31"/>
      <c r="N45" s="31"/>
      <c r="O45" s="29"/>
      <c r="P45" s="31"/>
      <c r="Q45" s="31"/>
      <c r="R45" s="38"/>
      <c r="S45" s="31"/>
      <c r="T45" s="31"/>
      <c r="U45" s="27">
        <v>21</v>
      </c>
      <c r="V45" s="27">
        <f t="shared" si="0"/>
        <v>2</v>
      </c>
      <c r="W45" s="30">
        <f t="shared" si="1"/>
        <v>19</v>
      </c>
    </row>
    <row r="46" spans="1:23">
      <c r="A46" s="12">
        <v>45</v>
      </c>
      <c r="B46" s="6" t="s">
        <v>62</v>
      </c>
      <c r="C46" s="27">
        <f t="shared" si="8"/>
        <v>14</v>
      </c>
      <c r="D46" s="16">
        <v>42562</v>
      </c>
      <c r="E46" s="33">
        <v>42575</v>
      </c>
      <c r="F46" s="27"/>
      <c r="G46" s="28"/>
      <c r="H46" s="28"/>
      <c r="I46" s="27"/>
      <c r="J46" s="31"/>
      <c r="K46" s="31"/>
      <c r="L46" s="29"/>
      <c r="M46" s="31"/>
      <c r="N46" s="31"/>
      <c r="O46" s="29"/>
      <c r="P46" s="31"/>
      <c r="Q46" s="31"/>
      <c r="R46" s="38"/>
      <c r="S46" s="31"/>
      <c r="T46" s="31"/>
      <c r="U46" s="27">
        <v>21</v>
      </c>
      <c r="V46" s="27">
        <f t="shared" si="0"/>
        <v>14</v>
      </c>
      <c r="W46" s="30">
        <f t="shared" si="1"/>
        <v>7</v>
      </c>
    </row>
    <row r="47" spans="1:23">
      <c r="A47" s="12">
        <v>44</v>
      </c>
      <c r="B47" s="6" t="s">
        <v>62</v>
      </c>
      <c r="C47" s="27">
        <f t="shared" si="8"/>
        <v>2</v>
      </c>
      <c r="D47" s="46">
        <v>42608</v>
      </c>
      <c r="E47" s="28">
        <v>42609</v>
      </c>
      <c r="F47" s="27">
        <f t="shared" ref="F47:F73" si="9">H47-G47+1-COUNTIFS(Праздники,"&gt;="&amp;G47,Праздники,"&lt;="&amp;H47)</f>
        <v>10</v>
      </c>
      <c r="G47" s="15">
        <v>42618</v>
      </c>
      <c r="H47" s="33">
        <v>42627</v>
      </c>
      <c r="I47" s="27"/>
      <c r="J47" s="31"/>
      <c r="K47" s="31"/>
      <c r="L47" s="29"/>
      <c r="M47" s="31"/>
      <c r="N47" s="31"/>
      <c r="O47" s="29"/>
      <c r="P47" s="31"/>
      <c r="Q47" s="31"/>
      <c r="R47" s="38"/>
      <c r="S47" s="31"/>
      <c r="T47" s="31"/>
      <c r="U47" s="27">
        <v>21</v>
      </c>
      <c r="V47" s="27">
        <f t="shared" si="0"/>
        <v>12</v>
      </c>
      <c r="W47" s="30">
        <f t="shared" si="1"/>
        <v>9</v>
      </c>
    </row>
    <row r="48" spans="1:23">
      <c r="A48" s="12">
        <v>46</v>
      </c>
      <c r="B48" s="6" t="s">
        <v>62</v>
      </c>
      <c r="C48" s="27">
        <f t="shared" si="8"/>
        <v>14</v>
      </c>
      <c r="D48" s="28">
        <v>42604</v>
      </c>
      <c r="E48" s="28">
        <v>42618</v>
      </c>
      <c r="F48" s="27">
        <f t="shared" si="9"/>
        <v>2</v>
      </c>
      <c r="G48" s="15">
        <v>42618</v>
      </c>
      <c r="H48" s="33">
        <v>42619</v>
      </c>
      <c r="I48" s="27">
        <f t="shared" ref="I48:I72" si="10">K48-J48+1-COUNTIFS(Праздники,"&gt;="&amp;J48,Праздники,"&lt;="&amp;K48)</f>
        <v>6</v>
      </c>
      <c r="J48" s="9">
        <v>42478</v>
      </c>
      <c r="K48" s="32">
        <v>42483</v>
      </c>
      <c r="L48" s="29"/>
      <c r="M48" s="31"/>
      <c r="N48" s="31"/>
      <c r="O48" s="29"/>
      <c r="P48" s="31"/>
      <c r="Q48" s="31"/>
      <c r="R48" s="38"/>
      <c r="S48" s="31"/>
      <c r="T48" s="31"/>
      <c r="U48" s="27">
        <v>21</v>
      </c>
      <c r="V48" s="27">
        <f t="shared" si="0"/>
        <v>16</v>
      </c>
      <c r="W48" s="30">
        <f t="shared" si="1"/>
        <v>5</v>
      </c>
    </row>
    <row r="49" spans="1:23">
      <c r="A49" s="12">
        <v>47</v>
      </c>
      <c r="B49" s="6" t="s">
        <v>62</v>
      </c>
      <c r="C49" s="27">
        <v>1</v>
      </c>
      <c r="D49" s="62">
        <v>42475</v>
      </c>
      <c r="E49" s="62"/>
      <c r="F49" s="27">
        <f t="shared" si="9"/>
        <v>14</v>
      </c>
      <c r="G49" s="15">
        <v>42562</v>
      </c>
      <c r="H49" s="33">
        <v>42575</v>
      </c>
      <c r="I49" s="27">
        <v>1</v>
      </c>
      <c r="J49" s="62" t="s">
        <v>41</v>
      </c>
      <c r="K49" s="62"/>
      <c r="L49" s="29"/>
      <c r="M49" s="31"/>
      <c r="N49" s="31"/>
      <c r="O49" s="29"/>
      <c r="P49" s="31"/>
      <c r="Q49" s="31"/>
      <c r="R49" s="38"/>
      <c r="S49" s="31"/>
      <c r="T49" s="31"/>
      <c r="U49" s="27">
        <v>21</v>
      </c>
      <c r="V49" s="27">
        <f t="shared" si="0"/>
        <v>15</v>
      </c>
      <c r="W49" s="30">
        <f t="shared" si="1"/>
        <v>6</v>
      </c>
    </row>
    <row r="50" spans="1:23">
      <c r="A50" s="12">
        <v>48</v>
      </c>
      <c r="B50" s="6" t="s">
        <v>62</v>
      </c>
      <c r="C50" s="27">
        <v>1</v>
      </c>
      <c r="D50" s="62" t="s">
        <v>42</v>
      </c>
      <c r="E50" s="62"/>
      <c r="F50" s="27">
        <f t="shared" si="9"/>
        <v>5</v>
      </c>
      <c r="G50" s="9">
        <v>42516</v>
      </c>
      <c r="H50" s="28">
        <v>42520</v>
      </c>
      <c r="I50" s="27">
        <f t="shared" si="10"/>
        <v>12</v>
      </c>
      <c r="J50" s="15">
        <v>42618</v>
      </c>
      <c r="K50" s="33">
        <v>42629</v>
      </c>
      <c r="L50" s="29">
        <v>1</v>
      </c>
      <c r="M50" s="68">
        <v>42632</v>
      </c>
      <c r="N50" s="68"/>
      <c r="O50" s="29"/>
      <c r="P50" s="31"/>
      <c r="Q50" s="31"/>
      <c r="R50" s="38"/>
      <c r="S50" s="31"/>
      <c r="T50" s="31"/>
      <c r="U50" s="27">
        <v>21</v>
      </c>
      <c r="V50" s="27">
        <f t="shared" si="0"/>
        <v>6</v>
      </c>
      <c r="W50" s="30">
        <f t="shared" si="1"/>
        <v>15</v>
      </c>
    </row>
    <row r="51" spans="1:23">
      <c r="A51" s="12">
        <v>49</v>
      </c>
      <c r="B51" s="6" t="s">
        <v>62</v>
      </c>
      <c r="C51" s="27"/>
      <c r="D51" s="28"/>
      <c r="E51" s="28"/>
      <c r="F51" s="27"/>
      <c r="G51" s="28"/>
      <c r="H51" s="28"/>
      <c r="I51" s="27"/>
      <c r="J51" s="28"/>
      <c r="K51" s="28"/>
      <c r="L51" s="29"/>
      <c r="M51" s="28"/>
      <c r="N51" s="28"/>
      <c r="O51" s="29"/>
      <c r="P51" s="28"/>
      <c r="Q51" s="28"/>
      <c r="R51" s="27"/>
      <c r="S51" s="28"/>
      <c r="T51" s="28"/>
      <c r="U51" s="27">
        <v>21</v>
      </c>
      <c r="V51" s="27">
        <f t="shared" si="0"/>
        <v>0</v>
      </c>
      <c r="W51" s="30">
        <f t="shared" si="1"/>
        <v>21</v>
      </c>
    </row>
    <row r="52" spans="1:23">
      <c r="A52" s="12">
        <v>50</v>
      </c>
      <c r="B52" s="6" t="s">
        <v>62</v>
      </c>
      <c r="C52" s="27">
        <f t="shared" si="8"/>
        <v>11</v>
      </c>
      <c r="D52" s="46">
        <v>42419</v>
      </c>
      <c r="E52" s="28">
        <v>42429</v>
      </c>
      <c r="F52" s="27">
        <v>1</v>
      </c>
      <c r="G52" s="61" t="s">
        <v>43</v>
      </c>
      <c r="H52" s="61"/>
      <c r="I52" s="27">
        <f t="shared" si="10"/>
        <v>11</v>
      </c>
      <c r="J52" s="15">
        <v>42534</v>
      </c>
      <c r="K52" s="33">
        <v>42544</v>
      </c>
      <c r="L52" s="29"/>
      <c r="M52" s="28"/>
      <c r="N52" s="28"/>
      <c r="O52" s="29"/>
      <c r="P52" s="28"/>
      <c r="Q52" s="28"/>
      <c r="R52" s="27"/>
      <c r="S52" s="28"/>
      <c r="T52" s="28"/>
      <c r="U52" s="27">
        <v>21</v>
      </c>
      <c r="V52" s="27">
        <f t="shared" si="0"/>
        <v>12</v>
      </c>
      <c r="W52" s="30">
        <f t="shared" si="1"/>
        <v>9</v>
      </c>
    </row>
    <row r="53" spans="1:23">
      <c r="A53" s="12">
        <v>51</v>
      </c>
      <c r="B53" s="6" t="s">
        <v>62</v>
      </c>
      <c r="C53" s="27">
        <f t="shared" si="8"/>
        <v>6</v>
      </c>
      <c r="D53" s="46">
        <v>42515</v>
      </c>
      <c r="E53" s="28">
        <v>42521</v>
      </c>
      <c r="F53" s="27">
        <f t="shared" si="9"/>
        <v>7</v>
      </c>
      <c r="G53" s="46">
        <v>42632</v>
      </c>
      <c r="H53" s="28">
        <v>42638</v>
      </c>
      <c r="I53" s="27"/>
      <c r="J53" s="28"/>
      <c r="K53" s="28"/>
      <c r="L53" s="29"/>
      <c r="M53" s="28"/>
      <c r="N53" s="28"/>
      <c r="O53" s="29"/>
      <c r="P53" s="28"/>
      <c r="Q53" s="28"/>
      <c r="R53" s="27"/>
      <c r="S53" s="28"/>
      <c r="T53" s="28"/>
      <c r="U53" s="27">
        <v>21</v>
      </c>
      <c r="V53" s="27">
        <f t="shared" si="0"/>
        <v>13</v>
      </c>
      <c r="W53" s="30">
        <f t="shared" si="1"/>
        <v>8</v>
      </c>
    </row>
    <row r="54" spans="1:23">
      <c r="A54" s="12">
        <v>52</v>
      </c>
      <c r="B54" s="6" t="s">
        <v>62</v>
      </c>
      <c r="C54" s="27">
        <f t="shared" si="8"/>
        <v>5</v>
      </c>
      <c r="D54" s="16">
        <v>42380</v>
      </c>
      <c r="E54" s="33">
        <v>42384</v>
      </c>
      <c r="F54" s="27">
        <f t="shared" si="9"/>
        <v>10</v>
      </c>
      <c r="G54" s="15">
        <v>42590</v>
      </c>
      <c r="H54" s="33">
        <v>42599</v>
      </c>
      <c r="I54" s="27">
        <v>1</v>
      </c>
      <c r="J54" s="68">
        <v>42612</v>
      </c>
      <c r="K54" s="68"/>
      <c r="L54" s="29"/>
      <c r="M54" s="28"/>
      <c r="N54" s="28"/>
      <c r="O54" s="29"/>
      <c r="P54" s="28"/>
      <c r="Q54" s="28"/>
      <c r="R54" s="27"/>
      <c r="S54" s="28"/>
      <c r="T54" s="28"/>
      <c r="U54" s="27">
        <v>21</v>
      </c>
      <c r="V54" s="27">
        <f t="shared" si="0"/>
        <v>15</v>
      </c>
      <c r="W54" s="30">
        <f t="shared" si="1"/>
        <v>6</v>
      </c>
    </row>
    <row r="55" spans="1:23">
      <c r="A55" s="12">
        <v>53</v>
      </c>
      <c r="B55" s="6" t="s">
        <v>62</v>
      </c>
      <c r="C55" s="27">
        <v>2</v>
      </c>
      <c r="D55" s="46" t="s">
        <v>44</v>
      </c>
      <c r="E55" s="46" t="s">
        <v>15</v>
      </c>
      <c r="F55" s="27">
        <v>7</v>
      </c>
      <c r="G55" s="61" t="s">
        <v>45</v>
      </c>
      <c r="H55" s="61"/>
      <c r="I55" s="27">
        <v>2</v>
      </c>
      <c r="J55" s="65" t="s">
        <v>46</v>
      </c>
      <c r="K55" s="65"/>
      <c r="L55" s="29">
        <f t="shared" si="7"/>
        <v>5</v>
      </c>
      <c r="M55" s="15">
        <v>42611</v>
      </c>
      <c r="N55" s="15">
        <v>42615</v>
      </c>
      <c r="O55" s="29"/>
      <c r="P55" s="28"/>
      <c r="Q55" s="28"/>
      <c r="R55" s="27"/>
      <c r="S55" s="28"/>
      <c r="T55" s="28"/>
      <c r="U55" s="27">
        <v>21</v>
      </c>
      <c r="V55" s="27">
        <f t="shared" si="0"/>
        <v>9</v>
      </c>
      <c r="W55" s="30">
        <f t="shared" si="1"/>
        <v>12</v>
      </c>
    </row>
    <row r="56" spans="1:23">
      <c r="A56" s="22">
        <v>54</v>
      </c>
      <c r="B56" s="6" t="s">
        <v>62</v>
      </c>
      <c r="C56" s="27">
        <f t="shared" si="8"/>
        <v>1</v>
      </c>
      <c r="D56" s="46">
        <v>42548</v>
      </c>
      <c r="E56" s="28">
        <v>42549</v>
      </c>
      <c r="F56" s="27"/>
      <c r="G56" s="28"/>
      <c r="H56" s="28"/>
      <c r="I56" s="27"/>
      <c r="J56" s="28"/>
      <c r="K56" s="28"/>
      <c r="L56" s="29"/>
      <c r="M56" s="28"/>
      <c r="N56" s="28"/>
      <c r="O56" s="29"/>
      <c r="P56" s="28"/>
      <c r="Q56" s="28"/>
      <c r="R56" s="27"/>
      <c r="S56" s="28"/>
      <c r="T56" s="28"/>
      <c r="U56" s="35">
        <v>21</v>
      </c>
      <c r="V56" s="35">
        <f t="shared" si="0"/>
        <v>1</v>
      </c>
      <c r="W56" s="40">
        <f t="shared" si="1"/>
        <v>20</v>
      </c>
    </row>
    <row r="57" spans="1:23" s="43" customFormat="1">
      <c r="A57" s="17">
        <v>55</v>
      </c>
      <c r="B57" s="6" t="s">
        <v>62</v>
      </c>
      <c r="C57" s="27"/>
      <c r="D57" s="28"/>
      <c r="E57" s="28"/>
      <c r="F57" s="27"/>
      <c r="G57" s="28"/>
      <c r="H57" s="28"/>
      <c r="I57" s="27"/>
      <c r="J57" s="28"/>
      <c r="K57" s="28"/>
      <c r="L57" s="29"/>
      <c r="M57" s="28"/>
      <c r="N57" s="28"/>
      <c r="O57" s="29"/>
      <c r="P57" s="28"/>
      <c r="Q57" s="28"/>
      <c r="R57" s="27"/>
      <c r="S57" s="28"/>
      <c r="T57" s="28"/>
      <c r="U57" s="27">
        <v>21</v>
      </c>
      <c r="V57" s="27">
        <f t="shared" si="0"/>
        <v>0</v>
      </c>
      <c r="W57" s="30">
        <f t="shared" si="1"/>
        <v>21</v>
      </c>
    </row>
    <row r="58" spans="1:23">
      <c r="A58" s="12">
        <v>56</v>
      </c>
      <c r="B58" s="6" t="s">
        <v>62</v>
      </c>
      <c r="C58" s="27">
        <f t="shared" si="8"/>
        <v>13</v>
      </c>
      <c r="D58" s="16">
        <v>42590</v>
      </c>
      <c r="E58" s="33">
        <v>42602</v>
      </c>
      <c r="F58" s="27"/>
      <c r="G58" s="28"/>
      <c r="H58" s="28"/>
      <c r="I58" s="27"/>
      <c r="J58" s="28"/>
      <c r="K58" s="28"/>
      <c r="L58" s="29"/>
      <c r="M58" s="28"/>
      <c r="N58" s="28"/>
      <c r="O58" s="29"/>
      <c r="P58" s="28"/>
      <c r="Q58" s="28"/>
      <c r="R58" s="27"/>
      <c r="S58" s="28"/>
      <c r="T58" s="28"/>
      <c r="U58" s="41">
        <v>21</v>
      </c>
      <c r="V58" s="41">
        <f t="shared" si="0"/>
        <v>13</v>
      </c>
      <c r="W58" s="42">
        <f t="shared" si="1"/>
        <v>8</v>
      </c>
    </row>
    <row r="59" spans="1:23">
      <c r="A59" s="12">
        <v>57</v>
      </c>
      <c r="B59" s="6" t="s">
        <v>62</v>
      </c>
      <c r="C59" s="27">
        <f t="shared" si="8"/>
        <v>2</v>
      </c>
      <c r="D59" s="46">
        <v>42444</v>
      </c>
      <c r="E59" s="28">
        <v>42445</v>
      </c>
      <c r="F59" s="27">
        <v>1</v>
      </c>
      <c r="G59" s="67" t="s">
        <v>47</v>
      </c>
      <c r="H59" s="67"/>
      <c r="I59" s="27">
        <f t="shared" si="10"/>
        <v>9</v>
      </c>
      <c r="J59" s="14">
        <v>42556</v>
      </c>
      <c r="K59" s="33">
        <v>42564</v>
      </c>
      <c r="L59" s="29">
        <v>1</v>
      </c>
      <c r="M59" s="68">
        <v>42574</v>
      </c>
      <c r="N59" s="68"/>
      <c r="O59" s="29">
        <f t="shared" ref="O59" si="11">Q59-P59+1-COUNTIFS(Праздники,"&gt;="&amp;P59,Праздники,"&lt;="&amp;Q59)</f>
        <v>8</v>
      </c>
      <c r="P59" s="46">
        <v>42628</v>
      </c>
      <c r="Q59" s="28">
        <v>42635</v>
      </c>
      <c r="R59" s="36"/>
      <c r="S59" s="28"/>
      <c r="T59" s="28"/>
      <c r="U59" s="27">
        <v>21</v>
      </c>
      <c r="V59" s="27">
        <f t="shared" si="0"/>
        <v>3</v>
      </c>
      <c r="W59" s="30">
        <f t="shared" si="1"/>
        <v>18</v>
      </c>
    </row>
    <row r="60" spans="1:23">
      <c r="A60" s="12">
        <v>58</v>
      </c>
      <c r="B60" s="6" t="s">
        <v>62</v>
      </c>
      <c r="C60" s="27">
        <f t="shared" si="8"/>
        <v>8</v>
      </c>
      <c r="D60" s="46">
        <v>42369</v>
      </c>
      <c r="E60" s="28">
        <v>42378</v>
      </c>
      <c r="F60" s="27">
        <f t="shared" si="9"/>
        <v>6</v>
      </c>
      <c r="G60" s="46">
        <v>42541</v>
      </c>
      <c r="H60" s="28">
        <v>42546</v>
      </c>
      <c r="I60" s="27"/>
      <c r="J60" s="28"/>
      <c r="K60" s="28"/>
      <c r="L60" s="29"/>
      <c r="M60" s="28"/>
      <c r="N60" s="28"/>
      <c r="O60" s="29"/>
      <c r="P60" s="28"/>
      <c r="Q60" s="28"/>
      <c r="R60" s="27"/>
      <c r="S60" s="28"/>
      <c r="T60" s="28"/>
      <c r="U60" s="41">
        <v>21</v>
      </c>
      <c r="V60" s="27">
        <f t="shared" si="0"/>
        <v>14</v>
      </c>
      <c r="W60" s="30">
        <f t="shared" si="1"/>
        <v>7</v>
      </c>
    </row>
    <row r="61" spans="1:23">
      <c r="A61" s="12">
        <v>59</v>
      </c>
      <c r="B61" s="6" t="s">
        <v>62</v>
      </c>
      <c r="C61" s="27"/>
      <c r="D61" s="28"/>
      <c r="E61" s="28"/>
      <c r="F61" s="27"/>
      <c r="G61" s="28"/>
      <c r="H61" s="28"/>
      <c r="I61" s="27"/>
      <c r="J61" s="28"/>
      <c r="K61" s="28"/>
      <c r="L61" s="29"/>
      <c r="M61" s="28"/>
      <c r="N61" s="28"/>
      <c r="O61" s="29"/>
      <c r="P61" s="28"/>
      <c r="Q61" s="28"/>
      <c r="R61" s="27"/>
      <c r="S61" s="28"/>
      <c r="T61" s="28"/>
      <c r="U61" s="27">
        <v>21</v>
      </c>
      <c r="V61" s="27">
        <f t="shared" si="0"/>
        <v>0</v>
      </c>
      <c r="W61" s="30">
        <f t="shared" si="1"/>
        <v>21</v>
      </c>
    </row>
    <row r="62" spans="1:23">
      <c r="A62" s="12">
        <v>60</v>
      </c>
      <c r="B62" s="6" t="s">
        <v>62</v>
      </c>
      <c r="C62" s="27">
        <f t="shared" si="8"/>
        <v>7</v>
      </c>
      <c r="D62" s="16">
        <v>42475</v>
      </c>
      <c r="E62" s="33">
        <v>42481</v>
      </c>
      <c r="F62" s="27"/>
      <c r="G62" s="28"/>
      <c r="H62" s="28"/>
      <c r="I62" s="27"/>
      <c r="J62" s="28"/>
      <c r="K62" s="28"/>
      <c r="L62" s="29"/>
      <c r="M62" s="28"/>
      <c r="N62" s="28"/>
      <c r="O62" s="29"/>
      <c r="P62" s="28"/>
      <c r="Q62" s="28"/>
      <c r="R62" s="27"/>
      <c r="S62" s="28"/>
      <c r="T62" s="28"/>
      <c r="U62" s="27">
        <v>21</v>
      </c>
      <c r="V62" s="27">
        <f t="shared" si="0"/>
        <v>7</v>
      </c>
      <c r="W62" s="30">
        <f t="shared" si="1"/>
        <v>14</v>
      </c>
    </row>
    <row r="63" spans="1:23">
      <c r="A63" s="12">
        <v>61</v>
      </c>
      <c r="B63" s="6" t="s">
        <v>62</v>
      </c>
      <c r="C63" s="27">
        <f t="shared" si="8"/>
        <v>10</v>
      </c>
      <c r="D63" s="52">
        <v>42476</v>
      </c>
      <c r="E63" s="33">
        <v>42485</v>
      </c>
      <c r="F63" s="27"/>
      <c r="G63" s="28"/>
      <c r="H63" s="28"/>
      <c r="I63" s="27"/>
      <c r="J63" s="28"/>
      <c r="K63" s="28"/>
      <c r="L63" s="29"/>
      <c r="M63" s="28"/>
      <c r="N63" s="28"/>
      <c r="O63" s="29"/>
      <c r="P63" s="28"/>
      <c r="Q63" s="28"/>
      <c r="R63" s="27"/>
      <c r="S63" s="28"/>
      <c r="T63" s="28"/>
      <c r="U63" s="27">
        <v>21</v>
      </c>
      <c r="V63" s="27">
        <f t="shared" si="0"/>
        <v>10</v>
      </c>
      <c r="W63" s="30">
        <f t="shared" si="1"/>
        <v>11</v>
      </c>
    </row>
    <row r="64" spans="1:23">
      <c r="A64" s="12">
        <v>62</v>
      </c>
      <c r="B64" s="6" t="s">
        <v>62</v>
      </c>
      <c r="C64" s="27">
        <f t="shared" si="8"/>
        <v>1</v>
      </c>
      <c r="D64" s="46">
        <v>42548</v>
      </c>
      <c r="E64" s="28">
        <v>42549</v>
      </c>
      <c r="F64" s="27">
        <f t="shared" si="9"/>
        <v>14</v>
      </c>
      <c r="G64" s="15">
        <v>42555</v>
      </c>
      <c r="H64" s="28">
        <v>42568</v>
      </c>
      <c r="I64" s="27"/>
      <c r="J64" s="28"/>
      <c r="K64" s="28"/>
      <c r="L64" s="29"/>
      <c r="M64" s="28"/>
      <c r="N64" s="28"/>
      <c r="O64" s="29"/>
      <c r="P64" s="28"/>
      <c r="Q64" s="28"/>
      <c r="R64" s="27"/>
      <c r="S64" s="28"/>
      <c r="T64" s="28"/>
      <c r="U64" s="27">
        <v>21</v>
      </c>
      <c r="V64" s="27">
        <f t="shared" si="0"/>
        <v>15</v>
      </c>
      <c r="W64" s="30">
        <f t="shared" si="1"/>
        <v>6</v>
      </c>
    </row>
    <row r="65" spans="1:23">
      <c r="A65" s="12">
        <v>63</v>
      </c>
      <c r="B65" s="6" t="s">
        <v>62</v>
      </c>
      <c r="C65" s="27">
        <f t="shared" si="8"/>
        <v>1</v>
      </c>
      <c r="D65" s="46">
        <v>42522</v>
      </c>
      <c r="E65" s="28">
        <v>42523</v>
      </c>
      <c r="F65" s="27">
        <f t="shared" si="9"/>
        <v>6</v>
      </c>
      <c r="G65" s="15">
        <v>42597</v>
      </c>
      <c r="H65" s="28">
        <v>42602</v>
      </c>
      <c r="I65" s="27"/>
      <c r="J65" s="28"/>
      <c r="K65" s="28"/>
      <c r="L65" s="29"/>
      <c r="M65" s="28"/>
      <c r="N65" s="28"/>
      <c r="O65" s="29"/>
      <c r="P65" s="28"/>
      <c r="Q65" s="28"/>
      <c r="R65" s="27"/>
      <c r="S65" s="28"/>
      <c r="T65" s="28"/>
      <c r="U65" s="27">
        <v>21</v>
      </c>
      <c r="V65" s="27">
        <f t="shared" si="0"/>
        <v>7</v>
      </c>
      <c r="W65" s="30">
        <f t="shared" si="1"/>
        <v>14</v>
      </c>
    </row>
    <row r="66" spans="1:23">
      <c r="A66" s="12">
        <v>64</v>
      </c>
      <c r="B66" s="6" t="s">
        <v>62</v>
      </c>
      <c r="C66" s="27">
        <f t="shared" si="8"/>
        <v>6</v>
      </c>
      <c r="D66" s="46">
        <v>42590</v>
      </c>
      <c r="E66" s="28">
        <v>42595</v>
      </c>
      <c r="F66" s="27"/>
      <c r="G66" s="28"/>
      <c r="H66" s="28"/>
      <c r="I66" s="27"/>
      <c r="J66" s="28"/>
      <c r="K66" s="28"/>
      <c r="L66" s="29"/>
      <c r="M66" s="28"/>
      <c r="N66" s="28"/>
      <c r="O66" s="29"/>
      <c r="P66" s="28"/>
      <c r="Q66" s="28"/>
      <c r="R66" s="27"/>
      <c r="S66" s="28"/>
      <c r="T66" s="28"/>
      <c r="U66" s="27">
        <v>21</v>
      </c>
      <c r="V66" s="27">
        <f t="shared" si="0"/>
        <v>6</v>
      </c>
      <c r="W66" s="30">
        <f t="shared" si="1"/>
        <v>15</v>
      </c>
    </row>
    <row r="67" spans="1:23">
      <c r="A67" s="12">
        <v>65</v>
      </c>
      <c r="B67" s="6" t="s">
        <v>62</v>
      </c>
      <c r="C67" s="27">
        <f t="shared" si="8"/>
        <v>13</v>
      </c>
      <c r="D67" s="16">
        <v>42499</v>
      </c>
      <c r="E67" s="33">
        <v>42511</v>
      </c>
      <c r="F67" s="27"/>
      <c r="G67" s="28"/>
      <c r="H67" s="28"/>
      <c r="I67" s="27"/>
      <c r="J67" s="28"/>
      <c r="K67" s="28"/>
      <c r="L67" s="29"/>
      <c r="M67" s="28"/>
      <c r="N67" s="28"/>
      <c r="O67" s="29"/>
      <c r="P67" s="28"/>
      <c r="Q67" s="28"/>
      <c r="R67" s="27"/>
      <c r="S67" s="28"/>
      <c r="T67" s="28"/>
      <c r="U67" s="27">
        <v>21</v>
      </c>
      <c r="V67" s="27">
        <f t="shared" ref="V67:V79" si="12">SUM(C67,F67)</f>
        <v>13</v>
      </c>
      <c r="W67" s="30">
        <f t="shared" ref="W67:W79" si="13">U67-V67</f>
        <v>8</v>
      </c>
    </row>
    <row r="68" spans="1:23">
      <c r="A68" s="12">
        <v>66</v>
      </c>
      <c r="B68" s="6" t="s">
        <v>62</v>
      </c>
      <c r="C68" s="27"/>
      <c r="D68" s="28"/>
      <c r="E68" s="28"/>
      <c r="F68" s="27"/>
      <c r="G68" s="28"/>
      <c r="H68" s="28"/>
      <c r="I68" s="27"/>
      <c r="J68" s="28"/>
      <c r="K68" s="28"/>
      <c r="L68" s="29"/>
      <c r="M68" s="28"/>
      <c r="N68" s="28"/>
      <c r="O68" s="29"/>
      <c r="P68" s="28"/>
      <c r="Q68" s="28"/>
      <c r="R68" s="27"/>
      <c r="S68" s="28"/>
      <c r="T68" s="28"/>
      <c r="U68" s="27">
        <v>21</v>
      </c>
      <c r="V68" s="27">
        <f t="shared" si="12"/>
        <v>0</v>
      </c>
      <c r="W68" s="30">
        <f t="shared" si="13"/>
        <v>21</v>
      </c>
    </row>
    <row r="69" spans="1:23">
      <c r="A69" s="12">
        <v>67</v>
      </c>
      <c r="B69" s="6" t="s">
        <v>62</v>
      </c>
      <c r="C69" s="27">
        <v>1</v>
      </c>
      <c r="D69" s="62" t="s">
        <v>48</v>
      </c>
      <c r="E69" s="62"/>
      <c r="F69" s="27">
        <f t="shared" si="9"/>
        <v>13</v>
      </c>
      <c r="G69" s="9">
        <v>42476</v>
      </c>
      <c r="H69" s="28">
        <v>42488</v>
      </c>
      <c r="I69" s="27">
        <f t="shared" si="10"/>
        <v>5</v>
      </c>
      <c r="J69" s="15">
        <v>42569</v>
      </c>
      <c r="K69" s="33">
        <v>42573</v>
      </c>
      <c r="L69" s="29">
        <f t="shared" si="7"/>
        <v>5</v>
      </c>
      <c r="M69" s="28">
        <v>42611</v>
      </c>
      <c r="N69" s="28">
        <v>42615</v>
      </c>
      <c r="O69" s="29">
        <v>1</v>
      </c>
      <c r="P69" s="28">
        <v>42653</v>
      </c>
      <c r="Q69" s="28"/>
      <c r="R69" s="27"/>
      <c r="S69" s="28"/>
      <c r="T69" s="28"/>
      <c r="U69" s="27">
        <v>21</v>
      </c>
      <c r="V69" s="27">
        <f t="shared" si="12"/>
        <v>14</v>
      </c>
      <c r="W69" s="30">
        <f t="shared" si="13"/>
        <v>7</v>
      </c>
    </row>
    <row r="70" spans="1:23">
      <c r="A70" s="12">
        <v>68</v>
      </c>
      <c r="B70" s="6" t="s">
        <v>62</v>
      </c>
      <c r="C70" s="27"/>
      <c r="D70" s="28"/>
      <c r="E70" s="28"/>
      <c r="F70" s="27"/>
      <c r="G70" s="28"/>
      <c r="H70" s="28"/>
      <c r="I70" s="27"/>
      <c r="J70" s="28"/>
      <c r="K70" s="28"/>
      <c r="L70" s="29"/>
      <c r="M70" s="28"/>
      <c r="N70" s="28"/>
      <c r="O70" s="29"/>
      <c r="P70" s="28"/>
      <c r="Q70" s="28"/>
      <c r="R70" s="27"/>
      <c r="S70" s="28"/>
      <c r="T70" s="28"/>
      <c r="U70" s="27">
        <v>21</v>
      </c>
      <c r="V70" s="27">
        <f t="shared" si="12"/>
        <v>0</v>
      </c>
      <c r="W70" s="30">
        <f t="shared" si="13"/>
        <v>21</v>
      </c>
    </row>
    <row r="71" spans="1:23">
      <c r="A71" s="12">
        <v>69</v>
      </c>
      <c r="B71" s="6" t="s">
        <v>62</v>
      </c>
      <c r="C71" s="27">
        <v>2</v>
      </c>
      <c r="D71" s="46" t="s">
        <v>49</v>
      </c>
      <c r="E71" s="46" t="s">
        <v>43</v>
      </c>
      <c r="F71" s="27">
        <f t="shared" si="9"/>
        <v>15</v>
      </c>
      <c r="G71" s="15">
        <v>42574</v>
      </c>
      <c r="H71" s="33">
        <v>42588</v>
      </c>
      <c r="I71" s="27">
        <f t="shared" si="10"/>
        <v>3</v>
      </c>
      <c r="J71" s="9">
        <v>42634</v>
      </c>
      <c r="K71" s="28">
        <v>42636</v>
      </c>
      <c r="L71" s="29"/>
      <c r="M71" s="28"/>
      <c r="N71" s="28"/>
      <c r="O71" s="29"/>
      <c r="P71" s="28"/>
      <c r="Q71" s="28"/>
      <c r="R71" s="27"/>
      <c r="S71" s="28"/>
      <c r="T71" s="28"/>
      <c r="U71" s="27">
        <v>21</v>
      </c>
      <c r="V71" s="27">
        <f t="shared" si="12"/>
        <v>17</v>
      </c>
      <c r="W71" s="30">
        <f t="shared" si="13"/>
        <v>4</v>
      </c>
    </row>
    <row r="72" spans="1:23">
      <c r="A72" s="12">
        <v>70</v>
      </c>
      <c r="B72" s="6" t="s">
        <v>62</v>
      </c>
      <c r="C72" s="27">
        <v>1</v>
      </c>
      <c r="D72" s="62" t="s">
        <v>19</v>
      </c>
      <c r="E72" s="62"/>
      <c r="F72" s="27">
        <f t="shared" si="9"/>
        <v>6</v>
      </c>
      <c r="G72" s="15">
        <v>42523</v>
      </c>
      <c r="H72" s="33">
        <v>42528</v>
      </c>
      <c r="I72" s="27">
        <f t="shared" si="10"/>
        <v>10</v>
      </c>
      <c r="J72" s="33">
        <v>42537</v>
      </c>
      <c r="K72" s="33">
        <v>42546</v>
      </c>
      <c r="L72" s="29">
        <f t="shared" si="7"/>
        <v>5</v>
      </c>
      <c r="M72" s="9">
        <v>42626</v>
      </c>
      <c r="N72" s="28">
        <v>42630</v>
      </c>
      <c r="O72" s="29"/>
      <c r="P72" s="28"/>
      <c r="Q72" s="28"/>
      <c r="R72" s="27"/>
      <c r="S72" s="28"/>
      <c r="T72" s="28"/>
      <c r="U72" s="27">
        <v>21</v>
      </c>
      <c r="V72" s="27">
        <f t="shared" si="12"/>
        <v>7</v>
      </c>
      <c r="W72" s="30">
        <f t="shared" si="13"/>
        <v>14</v>
      </c>
    </row>
    <row r="73" spans="1:23">
      <c r="A73" s="12">
        <v>71</v>
      </c>
      <c r="B73" s="6" t="s">
        <v>62</v>
      </c>
      <c r="C73" s="27">
        <v>1</v>
      </c>
      <c r="D73" s="62" t="s">
        <v>50</v>
      </c>
      <c r="E73" s="62"/>
      <c r="F73" s="27">
        <f t="shared" si="9"/>
        <v>12</v>
      </c>
      <c r="G73" s="48">
        <v>42527</v>
      </c>
      <c r="H73" s="33">
        <v>42538</v>
      </c>
      <c r="I73" s="27">
        <f t="shared" ref="I73:I77" si="14">K73-J73+1-COUNTIFS(Праздники,"&gt;="&amp;J73,Праздники,"&lt;="&amp;K73)</f>
        <v>2</v>
      </c>
      <c r="J73" s="28">
        <v>42572</v>
      </c>
      <c r="K73" s="28">
        <v>42573</v>
      </c>
      <c r="L73" s="29">
        <f t="shared" ref="L73:L75" si="15">N73-M73+1-COUNTIFS(Праздники,"&gt;="&amp;M73,Праздники,"&lt;="&amp;N73)</f>
        <v>5</v>
      </c>
      <c r="M73" s="28">
        <v>42583</v>
      </c>
      <c r="N73" s="28">
        <v>42587</v>
      </c>
      <c r="O73" s="29"/>
      <c r="P73" s="28"/>
      <c r="Q73" s="28"/>
      <c r="R73" s="27"/>
      <c r="S73" s="28"/>
      <c r="T73" s="28"/>
      <c r="U73" s="27">
        <v>21</v>
      </c>
      <c r="V73" s="27">
        <f t="shared" si="12"/>
        <v>13</v>
      </c>
      <c r="W73" s="30">
        <f t="shared" si="13"/>
        <v>8</v>
      </c>
    </row>
    <row r="74" spans="1:23">
      <c r="A74" s="12">
        <v>72</v>
      </c>
      <c r="B74" s="6" t="s">
        <v>62</v>
      </c>
      <c r="C74" s="27">
        <v>2</v>
      </c>
      <c r="D74" s="46" t="s">
        <v>44</v>
      </c>
      <c r="E74" s="46" t="s">
        <v>15</v>
      </c>
      <c r="F74" s="27">
        <v>1</v>
      </c>
      <c r="G74" s="9" t="s">
        <v>14</v>
      </c>
      <c r="H74" s="28"/>
      <c r="I74" s="27">
        <f t="shared" si="14"/>
        <v>10</v>
      </c>
      <c r="J74" s="15">
        <v>42583</v>
      </c>
      <c r="K74" s="33">
        <v>42592</v>
      </c>
      <c r="L74" s="29"/>
      <c r="M74" s="9"/>
      <c r="N74" s="28"/>
      <c r="O74" s="29"/>
      <c r="P74" s="28"/>
      <c r="Q74" s="28"/>
      <c r="R74" s="27"/>
      <c r="S74" s="28"/>
      <c r="T74" s="28"/>
      <c r="U74" s="27">
        <v>21</v>
      </c>
      <c r="V74" s="27">
        <f t="shared" si="12"/>
        <v>3</v>
      </c>
      <c r="W74" s="30">
        <f t="shared" si="13"/>
        <v>18</v>
      </c>
    </row>
    <row r="75" spans="1:23">
      <c r="A75" s="12">
        <v>73</v>
      </c>
      <c r="B75" s="6" t="s">
        <v>62</v>
      </c>
      <c r="C75" s="27">
        <v>1</v>
      </c>
      <c r="D75" s="62" t="s">
        <v>51</v>
      </c>
      <c r="E75" s="62"/>
      <c r="F75" s="27">
        <f t="shared" ref="F75:F78" si="16">H75-G75+1-COUNTIFS(Праздники,"&gt;="&amp;G75,Праздники,"&lt;="&amp;H75)</f>
        <v>13</v>
      </c>
      <c r="G75" s="9">
        <v>42408</v>
      </c>
      <c r="H75" s="28">
        <v>42420</v>
      </c>
      <c r="I75" s="27">
        <v>2</v>
      </c>
      <c r="J75" s="9" t="s">
        <v>52</v>
      </c>
      <c r="K75" s="9" t="s">
        <v>53</v>
      </c>
      <c r="L75" s="29">
        <f t="shared" si="15"/>
        <v>11</v>
      </c>
      <c r="M75" s="15">
        <v>42527</v>
      </c>
      <c r="N75" s="33">
        <v>42537</v>
      </c>
      <c r="O75" s="29">
        <f t="shared" ref="O75:O76" si="17">Q75-P75+1-COUNTIFS(Праздники,"&gt;="&amp;P75,Праздники,"&lt;="&amp;Q75)</f>
        <v>2</v>
      </c>
      <c r="P75" s="46">
        <v>42615</v>
      </c>
      <c r="Q75" s="28">
        <v>42616</v>
      </c>
      <c r="R75" s="29">
        <f t="shared" ref="R75:R76" si="18">T75-S75+1-COUNTIFS(Праздники,"&gt;="&amp;S75,Праздники,"&lt;="&amp;T75)</f>
        <v>18</v>
      </c>
      <c r="S75" s="28">
        <v>42623</v>
      </c>
      <c r="T75" s="28">
        <v>42640</v>
      </c>
      <c r="U75" s="27">
        <v>21</v>
      </c>
      <c r="V75" s="27">
        <f t="shared" si="12"/>
        <v>14</v>
      </c>
      <c r="W75" s="30">
        <f t="shared" si="13"/>
        <v>7</v>
      </c>
    </row>
    <row r="76" spans="1:23">
      <c r="A76" s="12">
        <v>74</v>
      </c>
      <c r="B76" s="6" t="s">
        <v>62</v>
      </c>
      <c r="C76" s="27">
        <f t="shared" ref="C76:C79" si="19">E76-D76+1-COUNTIFS(Праздники,"&gt;="&amp;D76,Праздники,"&lt;="&amp;E76)</f>
        <v>3</v>
      </c>
      <c r="D76" s="46">
        <v>42373</v>
      </c>
      <c r="E76" s="28">
        <v>42375</v>
      </c>
      <c r="F76" s="27">
        <v>1</v>
      </c>
      <c r="G76" s="65">
        <v>42377</v>
      </c>
      <c r="H76" s="65"/>
      <c r="I76" s="27">
        <f t="shared" si="14"/>
        <v>2</v>
      </c>
      <c r="J76" s="9">
        <v>42418</v>
      </c>
      <c r="K76" s="28">
        <v>42419</v>
      </c>
      <c r="L76" s="29">
        <v>3</v>
      </c>
      <c r="M76" s="9" t="s">
        <v>55</v>
      </c>
      <c r="N76" s="28">
        <v>42569</v>
      </c>
      <c r="O76" s="29">
        <f t="shared" si="17"/>
        <v>2</v>
      </c>
      <c r="P76" s="51">
        <v>42663</v>
      </c>
      <c r="Q76" s="28">
        <v>42664</v>
      </c>
      <c r="R76" s="29">
        <f t="shared" si="18"/>
        <v>6</v>
      </c>
      <c r="S76" s="50">
        <v>42597</v>
      </c>
      <c r="T76" s="33">
        <v>42602</v>
      </c>
      <c r="U76" s="27">
        <v>21</v>
      </c>
      <c r="V76" s="27">
        <f t="shared" si="12"/>
        <v>4</v>
      </c>
      <c r="W76" s="30">
        <f t="shared" si="13"/>
        <v>17</v>
      </c>
    </row>
    <row r="77" spans="1:23">
      <c r="A77" s="12">
        <v>75</v>
      </c>
      <c r="B77" s="6" t="s">
        <v>62</v>
      </c>
      <c r="C77" s="27">
        <v>2</v>
      </c>
      <c r="D77" s="46">
        <v>42548</v>
      </c>
      <c r="E77" s="28">
        <v>42549</v>
      </c>
      <c r="F77" s="27">
        <v>1</v>
      </c>
      <c r="G77" s="61" t="s">
        <v>56</v>
      </c>
      <c r="H77" s="61"/>
      <c r="I77" s="27">
        <f t="shared" si="14"/>
        <v>9</v>
      </c>
      <c r="J77" s="15">
        <v>42604</v>
      </c>
      <c r="K77" s="33">
        <v>42613</v>
      </c>
      <c r="L77" s="29">
        <v>1</v>
      </c>
      <c r="M77" s="70" t="s">
        <v>57</v>
      </c>
      <c r="N77" s="70"/>
      <c r="O77" s="29"/>
      <c r="P77" s="28"/>
      <c r="Q77" s="28"/>
      <c r="R77" s="27"/>
      <c r="S77" s="28"/>
      <c r="T77" s="28"/>
      <c r="U77" s="27">
        <v>21</v>
      </c>
      <c r="V77" s="27">
        <f t="shared" si="12"/>
        <v>3</v>
      </c>
      <c r="W77" s="30">
        <f t="shared" si="13"/>
        <v>18</v>
      </c>
    </row>
    <row r="78" spans="1:23">
      <c r="A78" s="12">
        <v>76</v>
      </c>
      <c r="B78" s="6" t="s">
        <v>62</v>
      </c>
      <c r="C78" s="27">
        <f t="shared" si="19"/>
        <v>12</v>
      </c>
      <c r="D78" s="59">
        <v>42487</v>
      </c>
      <c r="E78" s="59">
        <v>42500</v>
      </c>
      <c r="F78" s="27">
        <f t="shared" si="16"/>
        <v>2</v>
      </c>
      <c r="G78" s="9">
        <v>42650</v>
      </c>
      <c r="H78" s="28">
        <v>42651</v>
      </c>
      <c r="I78" s="27"/>
      <c r="J78" s="28"/>
      <c r="K78" s="28"/>
      <c r="L78" s="29"/>
      <c r="M78" s="28"/>
      <c r="N78" s="28"/>
      <c r="O78" s="29"/>
      <c r="P78" s="28"/>
      <c r="Q78" s="28"/>
      <c r="R78" s="27"/>
      <c r="S78" s="28"/>
      <c r="T78" s="28"/>
      <c r="U78" s="27">
        <v>21</v>
      </c>
      <c r="V78" s="27">
        <f>SUM(C78,F78)</f>
        <v>14</v>
      </c>
      <c r="W78" s="30">
        <f t="shared" si="13"/>
        <v>7</v>
      </c>
    </row>
    <row r="79" spans="1:23">
      <c r="A79" s="12">
        <v>77</v>
      </c>
      <c r="B79" s="6" t="s">
        <v>62</v>
      </c>
      <c r="C79" s="27">
        <f t="shared" si="19"/>
        <v>14</v>
      </c>
      <c r="D79" s="52">
        <v>42471</v>
      </c>
      <c r="E79" s="33">
        <v>42484</v>
      </c>
      <c r="F79" s="27"/>
      <c r="G79" s="28"/>
      <c r="H79" s="28"/>
      <c r="I79" s="27"/>
      <c r="J79" s="28"/>
      <c r="K79" s="28"/>
      <c r="L79" s="29"/>
      <c r="M79" s="28"/>
      <c r="N79" s="28"/>
      <c r="O79" s="29"/>
      <c r="P79" s="28"/>
      <c r="Q79" s="28"/>
      <c r="R79" s="27"/>
      <c r="S79" s="28"/>
      <c r="T79" s="28"/>
      <c r="U79" s="27">
        <v>21</v>
      </c>
      <c r="V79" s="27">
        <f t="shared" si="12"/>
        <v>14</v>
      </c>
      <c r="W79" s="30">
        <f t="shared" si="13"/>
        <v>7</v>
      </c>
    </row>
    <row r="81" spans="3:6">
      <c r="F81" s="58"/>
    </row>
    <row r="82" spans="3:6">
      <c r="F82" s="43"/>
    </row>
    <row r="83" spans="3:6">
      <c r="F83" s="43"/>
    </row>
    <row r="84" spans="3:6">
      <c r="C84" s="71" t="s">
        <v>60</v>
      </c>
      <c r="D84" s="71"/>
      <c r="E84" s="71"/>
      <c r="F84" s="43"/>
    </row>
    <row r="85" spans="3:6">
      <c r="C85" s="56" t="s">
        <v>8</v>
      </c>
      <c r="D85" s="57" t="s">
        <v>59</v>
      </c>
      <c r="E85" s="57" t="s">
        <v>61</v>
      </c>
      <c r="F85" s="43"/>
    </row>
    <row r="86" spans="3:6">
      <c r="C86" s="55" t="s">
        <v>9</v>
      </c>
      <c r="D86" s="3">
        <v>2</v>
      </c>
      <c r="E86" s="13" t="s">
        <v>58</v>
      </c>
      <c r="F86" s="43"/>
    </row>
    <row r="87" spans="3:6">
      <c r="C87" s="19"/>
      <c r="D87" s="3"/>
      <c r="E87" s="3"/>
      <c r="F87" s="43"/>
    </row>
    <row r="88" spans="3:6">
      <c r="C88" s="19"/>
      <c r="D88" s="3"/>
      <c r="E88" s="3"/>
      <c r="F88" s="43"/>
    </row>
    <row r="89" spans="3:6">
      <c r="C89" s="19"/>
      <c r="D89" s="3"/>
      <c r="E89" s="3"/>
      <c r="F89" s="43"/>
    </row>
    <row r="90" spans="3:6">
      <c r="C90" s="54"/>
      <c r="D90" s="3"/>
      <c r="E90" s="3"/>
    </row>
    <row r="91" spans="3:6">
      <c r="C91" s="54"/>
      <c r="D91" s="3"/>
      <c r="E91" s="3"/>
    </row>
    <row r="92" spans="3:6">
      <c r="C92" s="54"/>
      <c r="D92" s="3"/>
      <c r="E92" s="3"/>
    </row>
  </sheetData>
  <autoFilter ref="A1:W79">
    <filterColumn colId="3" showButton="0"/>
    <filterColumn colId="6" showButton="0"/>
    <filterColumn colId="9" showButton="0"/>
    <filterColumn colId="12" showButton="0"/>
    <filterColumn colId="15" showButton="0"/>
    <filterColumn colId="18" showButton="0"/>
  </autoFilter>
  <mergeCells count="53">
    <mergeCell ref="C84:E84"/>
    <mergeCell ref="D75:E75"/>
    <mergeCell ref="S1:T1"/>
    <mergeCell ref="G76:H76"/>
    <mergeCell ref="G77:H77"/>
    <mergeCell ref="M77:N77"/>
    <mergeCell ref="G55:H55"/>
    <mergeCell ref="J55:K55"/>
    <mergeCell ref="G59:H59"/>
    <mergeCell ref="M59:N59"/>
    <mergeCell ref="D69:E69"/>
    <mergeCell ref="D72:E72"/>
    <mergeCell ref="D73:E73"/>
    <mergeCell ref="D50:E50"/>
    <mergeCell ref="M50:N50"/>
    <mergeCell ref="G52:H52"/>
    <mergeCell ref="J54:K54"/>
    <mergeCell ref="J37:K37"/>
    <mergeCell ref="G16:H16"/>
    <mergeCell ref="J42:K42"/>
    <mergeCell ref="D42:E42"/>
    <mergeCell ref="J49:K49"/>
    <mergeCell ref="D49:E49"/>
    <mergeCell ref="J23:K23"/>
    <mergeCell ref="D30:E30"/>
    <mergeCell ref="D35:E35"/>
    <mergeCell ref="D36:E36"/>
    <mergeCell ref="J36:K36"/>
    <mergeCell ref="J18:K18"/>
    <mergeCell ref="D16:E16"/>
    <mergeCell ref="D20:E20"/>
    <mergeCell ref="D21:E21"/>
    <mergeCell ref="J21:K21"/>
    <mergeCell ref="G12:H12"/>
    <mergeCell ref="D12:E12"/>
    <mergeCell ref="J13:K13"/>
    <mergeCell ref="J17:K17"/>
    <mergeCell ref="J6:K6"/>
    <mergeCell ref="D1:E1"/>
    <mergeCell ref="G1:H1"/>
    <mergeCell ref="J1:K1"/>
    <mergeCell ref="G3:H3"/>
    <mergeCell ref="J3:K3"/>
    <mergeCell ref="P1:Q1"/>
    <mergeCell ref="J4:K4"/>
    <mergeCell ref="J5:K5"/>
    <mergeCell ref="G4:H4"/>
    <mergeCell ref="M1:N1"/>
    <mergeCell ref="D10:E10"/>
    <mergeCell ref="G10:H10"/>
    <mergeCell ref="D7:E7"/>
    <mergeCell ref="D8:E8"/>
    <mergeCell ref="D9:E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A24" sqref="A24"/>
    </sheetView>
  </sheetViews>
  <sheetFormatPr defaultRowHeight="15.75"/>
  <cols>
    <col min="1" max="1" width="29.125" customWidth="1"/>
    <col min="2" max="3" width="8" customWidth="1"/>
  </cols>
  <sheetData>
    <row r="1" spans="1:3">
      <c r="A1" s="71" t="s">
        <v>60</v>
      </c>
      <c r="B1" s="71"/>
      <c r="C1" s="71"/>
    </row>
    <row r="2" spans="1:3">
      <c r="A2" s="56" t="s">
        <v>8</v>
      </c>
      <c r="B2" s="57" t="s">
        <v>59</v>
      </c>
      <c r="C2" s="57" t="s">
        <v>61</v>
      </c>
    </row>
    <row r="3" spans="1:3">
      <c r="A3" s="55" t="s">
        <v>63</v>
      </c>
      <c r="B3" s="3">
        <v>2</v>
      </c>
      <c r="C3" s="13" t="s">
        <v>58</v>
      </c>
    </row>
    <row r="4" spans="1:3">
      <c r="A4" s="19"/>
      <c r="B4" s="3"/>
      <c r="C4" s="3"/>
    </row>
    <row r="5" spans="1:3">
      <c r="A5" s="19"/>
      <c r="B5" s="3"/>
      <c r="C5" s="3"/>
    </row>
    <row r="6" spans="1:3">
      <c r="A6" s="19"/>
      <c r="B6" s="3"/>
      <c r="C6" s="3"/>
    </row>
    <row r="7" spans="1:3">
      <c r="A7" s="54"/>
      <c r="B7" s="3"/>
      <c r="C7" s="3"/>
    </row>
    <row r="8" spans="1:3">
      <c r="A8" s="54"/>
      <c r="B8" s="3"/>
      <c r="C8" s="3"/>
    </row>
    <row r="9" spans="1:3">
      <c r="A9" s="54"/>
      <c r="B9" s="3"/>
      <c r="C9" s="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E6" sqref="E6"/>
    </sheetView>
  </sheetViews>
  <sheetFormatPr defaultRowHeight="15.75"/>
  <cols>
    <col min="2" max="3" width="9.875" bestFit="1" customWidth="1"/>
  </cols>
  <sheetData>
    <row r="1" spans="1:10">
      <c r="A1" s="75" t="s">
        <v>67</v>
      </c>
      <c r="B1" s="75"/>
      <c r="C1" s="75"/>
      <c r="E1" s="76" t="s">
        <v>68</v>
      </c>
      <c r="F1" s="76"/>
      <c r="G1" s="76"/>
      <c r="H1" s="76"/>
      <c r="I1" s="76"/>
      <c r="J1" s="76"/>
    </row>
    <row r="2" spans="1:10">
      <c r="A2" t="s">
        <v>64</v>
      </c>
      <c r="B2" s="74">
        <v>42655</v>
      </c>
      <c r="C2" s="74">
        <v>42660</v>
      </c>
      <c r="E2" s="76"/>
      <c r="F2" s="76"/>
      <c r="G2" s="76"/>
      <c r="H2" s="76"/>
      <c r="I2" s="76"/>
      <c r="J2" s="76"/>
    </row>
    <row r="3" spans="1:10">
      <c r="A3" t="s">
        <v>65</v>
      </c>
      <c r="B3" s="74">
        <v>42650</v>
      </c>
      <c r="C3" s="74">
        <v>42661</v>
      </c>
      <c r="E3" s="76"/>
      <c r="F3" s="76"/>
      <c r="G3" s="76"/>
      <c r="H3" s="76"/>
      <c r="I3" s="76"/>
      <c r="J3" s="76"/>
    </row>
    <row r="4" spans="1:10">
      <c r="A4" t="s">
        <v>66</v>
      </c>
      <c r="B4" s="74">
        <v>42656</v>
      </c>
      <c r="C4" s="74">
        <v>42662</v>
      </c>
      <c r="E4" s="76"/>
      <c r="F4" s="76"/>
      <c r="G4" s="76"/>
      <c r="H4" s="76"/>
      <c r="I4" s="76"/>
      <c r="J4" s="76"/>
    </row>
    <row r="5" spans="1:10">
      <c r="E5" s="76"/>
      <c r="F5" s="76"/>
      <c r="G5" s="76"/>
      <c r="H5" s="76"/>
      <c r="I5" s="76"/>
      <c r="J5" s="76"/>
    </row>
  </sheetData>
  <autoFilter ref="A1:C4">
    <filterColumn colId="0" showButton="0"/>
    <filterColumn colId="1" showButton="0"/>
  </autoFilter>
  <mergeCells count="2">
    <mergeCell ref="A1:C1"/>
    <mergeCell ref="E1:J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Отпуска с праздниками</vt:lpstr>
      <vt:lpstr>Курсы</vt:lpstr>
      <vt:lpstr>Лист3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Пользователь Windows</cp:lastModifiedBy>
  <dcterms:created xsi:type="dcterms:W3CDTF">2009-11-25T13:55:13Z</dcterms:created>
  <dcterms:modified xsi:type="dcterms:W3CDTF">2016-10-27T20:10:58Z</dcterms:modified>
</cp:coreProperties>
</file>