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500" activeTab="0"/>
  </bookViews>
  <sheets>
    <sheet name="12345" sheetId="1" r:id="rId1"/>
    <sheet name="дата" sheetId="2" r:id="rId2"/>
  </sheets>
  <definedNames>
    <definedName name="месяц">'дата'!$B$1:$B$12</definedName>
    <definedName name="число">'дата'!$A$1:$A$31</definedName>
    <definedName name="год">'дата'!$D$1:$D$12</definedName>
  </definedNames>
  <calcPr fullCalcOnLoad="1"/>
</workbook>
</file>

<file path=xl/sharedStrings.xml><?xml version="1.0" encoding="utf-8"?>
<sst xmlns="http://schemas.openxmlformats.org/spreadsheetml/2006/main" count="45" uniqueCount="34">
  <si>
    <t>Дата начала и окончания терапии</t>
  </si>
  <si>
    <t>с</t>
  </si>
  <si>
    <t>ОКТЯБРЯ</t>
  </si>
  <si>
    <t>по</t>
  </si>
  <si>
    <t>ЯНВАРЯ</t>
  </si>
  <si>
    <t>Укол</t>
  </si>
  <si>
    <t>Таблетка 1</t>
  </si>
  <si>
    <t>Таблетка 2</t>
  </si>
  <si>
    <t>УКОЛ =</t>
  </si>
  <si>
    <t>Таблетка 1 =</t>
  </si>
  <si>
    <t>Таблетка 2 =</t>
  </si>
  <si>
    <t>Здравствуйте.Что бы облегчить контроль за приёмом лекарств для дорогого мне человека я сделала в ручном режиме эти таблички по месяцам.Но хотелось бы помочь и другим пациентам у которых разные даты начала и конца терапии.Возможно ли автоматизировать создание таких табличек по месяцам в зависимости от вводимых дат в строке 2 ?  Заранее благодарю.</t>
  </si>
  <si>
    <t>Январь</t>
  </si>
  <si>
    <t>ФЕВРАЛЯ</t>
  </si>
  <si>
    <t>Февраль</t>
  </si>
  <si>
    <t>МАРТА</t>
  </si>
  <si>
    <t>Март</t>
  </si>
  <si>
    <t>АПРЕЛЯ</t>
  </si>
  <si>
    <t>Апрель</t>
  </si>
  <si>
    <t>МАЯ</t>
  </si>
  <si>
    <t>Май</t>
  </si>
  <si>
    <t>ИЮНЯ</t>
  </si>
  <si>
    <t>Июнь</t>
  </si>
  <si>
    <t>ИЮЛЯ</t>
  </si>
  <si>
    <t>Июль</t>
  </si>
  <si>
    <t>АВГУСТА</t>
  </si>
  <si>
    <t>Август</t>
  </si>
  <si>
    <t>СЕНТЯБРЯ</t>
  </si>
  <si>
    <t>Сентябрь</t>
  </si>
  <si>
    <t>Октябрь</t>
  </si>
  <si>
    <t>НОЯБРЯ</t>
  </si>
  <si>
    <t>Ноябрь</t>
  </si>
  <si>
    <t>ДЕКАБРЯ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</si>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</sst>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[$-419]MMMM;@"/>
    <numFmt numFmtId="1" formatCode="0"/>
    <numFmt numFmtId="14" formatCode="DD/MM/YYYY"/>
  </numFmts>
  <fonts count="14">
    <font>
      <sz val="10"/>
      <color indexed="8"/>
      <name val="Arial"/>
      <family val="0"/>
    </font>
    <font>
      <sz val="14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2"/>
      <color indexed="8"/>
      <name val="Verdana"/>
      <family val="0"/>
    </font>
    <font>
      <b/>
      <sz val="10"/>
      <color indexed="8"/>
      <name val="Arial"/>
      <family val="0"/>
    </font>
    <font>
      <b/>
      <sz val="14"/>
      <color indexed="39"/>
      <name val="Verdana"/>
      <family val="0"/>
    </font>
    <font>
      <sz val="20"/>
      <color indexed="8"/>
      <name val="Verdana"/>
      <family val="0"/>
    </font>
    <font>
      <sz val="18"/>
      <color indexed="8"/>
      <name val="Verdana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Verdana"/>
      <family val="0"/>
    </font>
    <font>
      <b/>
      <sz val="14"/>
      <color indexed="9"/>
      <name val="Verdana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34"/>
      </patternFill>
    </fill>
  </fills>
  <borders count="17">
    <border>
      <left/>
      <right/>
      <top/>
      <bottom/>
      <diagonal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 horizontal="center" vertical="center"/>
    </xf>
    <xf numFmtId="0" fontId="3" fillId="2" borderId="1" xfId="0" applyAlignment="1">
      <alignment horizontal="center" vertical="center"/>
    </xf>
    <xf numFmtId="0" fontId="2" fillId="0" borderId="2" xfId="0" applyAlignment="1">
      <alignment horizontal="center" vertical="center"/>
    </xf>
    <xf numFmtId="0" fontId="2" fillId="0" borderId="3" xfId="0" applyAlignment="1">
      <alignment horizontal="center" vertical="center"/>
    </xf>
    <xf numFmtId="0" fontId="2" fillId="0" borderId="4" xfId="0" applyAlignment="1">
      <alignment horizontal="center" vertical="center"/>
    </xf>
    <xf numFmtId="0" fontId="2" fillId="0" borderId="0" xfId="0" applyAlignment="1">
      <alignment/>
    </xf>
    <xf numFmtId="0" fontId="5" fillId="0" borderId="0" xfId="0" applyAlignment="1">
      <alignment/>
    </xf>
    <xf numFmtId="0" fontId="6" fillId="0" borderId="4" xfId="0" applyAlignment="1">
      <alignment horizontal="center" vertical="center"/>
    </xf>
    <xf numFmtId="0" fontId="4" fillId="3" borderId="4" xfId="0" applyAlignment="1">
      <alignment horizontal="center" vertical="center"/>
    </xf>
    <xf numFmtId="0" fontId="2" fillId="3" borderId="0" xfId="0" applyAlignment="1">
      <alignment horizontal="center" vertical="center"/>
    </xf>
    <xf numFmtId="0" fontId="2" fillId="3" borderId="5" xfId="0" applyAlignment="1">
      <alignment horizontal="center" vertical="center"/>
    </xf>
    <xf numFmtId="0" fontId="2" fillId="3" borderId="6" xfId="0" applyAlignment="1">
      <alignment horizontal="center" vertical="center"/>
    </xf>
    <xf numFmtId="0" fontId="2" fillId="3" borderId="7" xfId="0" applyAlignment="1">
      <alignment horizontal="center" vertical="center"/>
    </xf>
    <xf numFmtId="0" fontId="2" fillId="3" borderId="4" xfId="0" applyAlignment="1">
      <alignment horizontal="center" vertical="center"/>
    </xf>
    <xf numFmtId="0" fontId="2" fillId="3" borderId="8" xfId="0" applyAlignment="1">
      <alignment horizontal="center" vertical="center"/>
    </xf>
    <xf numFmtId="0" fontId="0" fillId="3" borderId="0" xfId="0" applyAlignment="1">
      <alignment/>
    </xf>
    <xf numFmtId="0" fontId="8" fillId="0" borderId="0" xfId="0" applyAlignment="1">
      <alignment horizontal="center" vertical="center"/>
    </xf>
    <xf numFmtId="0" fontId="9" fillId="3" borderId="4" xfId="0" applyAlignment="1">
      <alignment horizontal="center" vertical="center" wrapText="1"/>
    </xf>
    <xf numFmtId="0" fontId="10" fillId="3" borderId="4" xfId="0" applyAlignment="1">
      <alignment horizontal="center" vertical="center" wrapText="1"/>
    </xf>
    <xf numFmtId="0" fontId="9" fillId="3" borderId="9" xfId="0" applyAlignment="1">
      <alignment horizontal="center" vertical="center" wrapText="1"/>
    </xf>
    <xf numFmtId="0" fontId="7" fillId="0" borderId="0" xfId="0" applyAlignment="1">
      <alignment horizontal="center" vertical="center"/>
    </xf>
    <xf numFmtId="0" fontId="1" fillId="2" borderId="10" xfId="0" applyAlignment="1">
      <alignment horizontal="center" vertical="center"/>
    </xf>
    <xf numFmtId="0" fontId="1" fillId="2" borderId="11" xfId="0" applyAlignment="1">
      <alignment horizontal="center" vertical="center"/>
    </xf>
    <xf numFmtId="0" fontId="1" fillId="2" borderId="12" xfId="0" applyAlignment="1">
      <alignment horizontal="center" vertical="center"/>
    </xf>
    <xf numFmtId="0" fontId="1" fillId="4" borderId="10" xfId="0" applyAlignment="1">
      <alignment horizontal="center" vertical="center"/>
    </xf>
    <xf numFmtId="0" fontId="1" fillId="4" borderId="11" xfId="0" applyAlignment="1">
      <alignment horizontal="center" vertical="center"/>
    </xf>
    <xf numFmtId="0" fontId="1" fillId="4" borderId="12" xfId="0" applyAlignment="1">
      <alignment horizontal="center" vertical="center"/>
    </xf>
    <xf numFmtId="1" fontId="3" fillId="4" borderId="13" xfId="0" applyAlignment="1">
      <alignment horizontal="center" vertical="center"/>
    </xf>
    <xf numFmtId="1" fontId="3" fillId="4" borderId="1" xfId="0" applyAlignment="1">
      <alignment horizontal="center" vertical="center"/>
    </xf>
    <xf numFmtId="0" fontId="3" fillId="5" borderId="13" xfId="0" applyAlignment="1">
      <alignment horizontal="center" vertical="center"/>
    </xf>
    <xf numFmtId="0" fontId="3" fillId="5" borderId="1" xfId="0" applyAlignment="1">
      <alignment horizontal="center" vertical="center"/>
    </xf>
    <xf numFmtId="0" fontId="1" fillId="0" borderId="0" xfId="0" applyAlignment="1">
      <alignment vertical="top" wrapText="1"/>
    </xf>
    <xf numFmtId="0" fontId="2" fillId="0" borderId="4" xfId="0" applyAlignment="1">
      <alignment horizontal="center"/>
    </xf>
    <xf numFmtId="164" fontId="6" fillId="0" borderId="4" xfId="0" applyAlignment="1">
      <alignment horizontal="center" vertical="center"/>
    </xf>
    <xf numFmtId="164" fontId="0" fillId="0" borderId="0" xfId="0" applyAlignment="1">
      <alignment/>
    </xf>
    <xf numFmtId="14" fontId="8" fillId="0" borderId="0" xfId="0" applyAlignment="1">
      <alignment horizontal="center" vertical="center"/>
    </xf>
    <xf numFmtId="14" fontId="0" fillId="0" borderId="0" xfId="0" applyAlignment="1">
      <alignment/>
    </xf>
    <xf numFmtId="14" fontId="11" fillId="0" borderId="0" xfId="0" applyAlignment="1">
      <alignment horizontal="center" vertical="center"/>
    </xf>
    <xf numFmtId="0" fontId="11" fillId="0" borderId="0" xfId="0" applyAlignment="1">
      <alignment horizontal="center" vertical="center"/>
    </xf>
    <xf numFmtId="0" fontId="2" fillId="0" borderId="7" xfId="0" applyAlignment="1">
      <alignment horizontal="center" vertical="center"/>
    </xf>
    <xf numFmtId="0" fontId="2" fillId="0" borderId="6" xfId="0" applyAlignment="1">
      <alignment horizontal="center" vertical="center"/>
    </xf>
    <xf numFmtId="0" fontId="2" fillId="0" borderId="0" xfId="0" applyAlignment="1">
      <alignment horizontal="center" vertical="center"/>
    </xf>
    <xf numFmtId="0" fontId="2" fillId="0" borderId="5" xfId="0" applyAlignment="1">
      <alignment horizontal="center" vertical="center"/>
    </xf>
    <xf numFmtId="0" fontId="2" fillId="0" borderId="8" xfId="0" applyAlignment="1">
      <alignment horizontal="center" vertical="center"/>
    </xf>
    <xf numFmtId="0" fontId="2" fillId="0" borderId="14" xfId="0" applyAlignment="1">
      <alignment horizontal="center" vertical="center"/>
    </xf>
    <xf numFmtId="0" fontId="2" fillId="0" borderId="15" xfId="0" applyAlignment="1">
      <alignment horizontal="center" vertical="center"/>
    </xf>
    <xf numFmtId="0" fontId="2" fillId="0" borderId="16" xfId="0" applyAlignment="1">
      <alignment horizontal="center" vertical="center"/>
    </xf>
    <xf numFmtId="164" fontId="12" fillId="0" borderId="0" xfId="0" applyAlignment="1">
      <alignment horizontal="center" vertical="center"/>
    </xf>
    <xf numFmtId="1" fontId="13" fillId="0" borderId="0" xfId="0" applyAlignment="1">
      <alignment/>
    </xf>
    <xf numFmtId="0" fontId="2" fillId="0" borderId="3" xfId="0" applyAlignment="1">
      <alignment horizontal="center"/>
    </xf>
    <xf numFmtId="0" fontId="4" fillId="3" borderId="16" xfId="0" applyAlignment="1">
      <alignment horizontal="center" vertical="center"/>
    </xf>
    <xf numFmtId="0" fontId="2" fillId="6" borderId="5" xfId="0" applyAlignment="1">
      <alignment horizontal="center" vertical="center"/>
    </xf>
    <xf numFmtId="0" fontId="2" fillId="6" borderId="0" xfId="0" applyAlignment="1">
      <alignment horizontal="center" vertical="center"/>
    </xf>
    <xf numFmtId="0" fontId="2" fillId="6" borderId="14" xfId="0" applyAlignment="1">
      <alignment horizontal="center" vertical="center"/>
    </xf>
    <xf numFmtId="0" fontId="2" fillId="6" borderId="4" xfId="0" applyAlignment="1">
      <alignment horizontal="center" vertical="center"/>
    </xf>
  </cellXfs>
  <cellStyles count="1">
    <cellStyle name="Normal" xfId="0"/>
  </cellStyles>
  <dxfs count="2">
    <dxf>
      <font>
        <color rgb="FFFFFFFF"/>
      </font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FF"/>
          <bgColor rgb="FFE6B8B7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EDE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DE"/>
      <rgbColor rgb="00DEFFDE"/>
      <rgbColor rgb="00E6B8B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="115" zoomScaleNormal="115" workbookViewId="0" topLeftCell="A1">
      <selection activeCell="AH9" sqref="AH9"/>
    </sheetView>
  </sheetViews>
  <sheetFormatPr defaultColWidth="8.7109375" defaultRowHeight="12.75"/>
  <cols>
    <col min="1" max="1" width="16.140625" style="0" bestFit="1" customWidth="1"/>
    <col min="2" max="2" width="6.421875" style="0" bestFit="1" customWidth="1"/>
    <col min="3" max="4" width="5.140625" style="0" bestFit="1" customWidth="1"/>
    <col min="5" max="5" width="5.8515625" style="0" bestFit="1" customWidth="1"/>
    <col min="6" max="20" width="5.140625" style="0" bestFit="1" customWidth="1"/>
    <col min="21" max="21" width="5.140625" style="0" customWidth="1"/>
    <col min="22" max="22" width="9.28125" style="0" bestFit="1" customWidth="1"/>
    <col min="23" max="31" width="5.140625" style="0" bestFit="1" customWidth="1"/>
    <col min="32" max="32" width="7.28125" style="0" bestFit="1" customWidth="1"/>
    <col min="33" max="33" width="10.140625" style="0" bestFit="1" customWidth="1"/>
  </cols>
  <sheetData>
    <row r="1" spans="1:32" ht="27.75" customHeight="1">
      <c r="A1" s="49" t="str">
        <f ca="1">INDEX(дата!$E$1:$E$12,MATCH('12345'!$Q$2,месяц,0))</f>
        <v>Январь</v>
      </c>
      <c r="B1" s="2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7.75" customHeight="1">
      <c r="A2" s="50">
        <f>MONTH(_XLL.КОНМЕСЯЦА(O2&amp;A1&amp;V2,0))</f>
        <v>1</v>
      </c>
      <c r="B2" s="18" t="s">
        <v>1</v>
      </c>
      <c r="C2" s="18">
        <v>20</v>
      </c>
      <c r="D2" s="18"/>
      <c r="E2" s="18" t="s">
        <v>2</v>
      </c>
      <c r="F2" s="18"/>
      <c r="G2" s="18"/>
      <c r="H2" s="18"/>
      <c r="I2" s="18"/>
      <c r="J2" s="18">
        <v>2016</v>
      </c>
      <c r="K2" s="18"/>
      <c r="L2" s="18"/>
      <c r="M2" s="18" t="s">
        <v>3</v>
      </c>
      <c r="N2" s="18"/>
      <c r="O2" s="18">
        <v>14</v>
      </c>
      <c r="P2" s="18"/>
      <c r="Q2" s="18" t="s">
        <v>4</v>
      </c>
      <c r="R2" s="18"/>
      <c r="S2" s="18"/>
      <c r="T2" s="18"/>
      <c r="U2" s="18"/>
      <c r="V2" s="18">
        <v>2017</v>
      </c>
      <c r="W2" s="18"/>
      <c r="X2" s="18"/>
      <c r="Y2" s="18"/>
      <c r="Z2" s="18"/>
      <c r="AA2" s="18"/>
      <c r="AB2" s="18"/>
      <c r="AC2" s="18"/>
      <c r="AD2" s="18"/>
      <c r="AE2" s="18"/>
      <c r="AF2" s="40"/>
    </row>
    <row r="3" spans="2:33" ht="27.75" customHeight="1">
      <c r="B3" s="18"/>
      <c r="C3" s="39"/>
      <c r="D3" s="18"/>
      <c r="E3" s="3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40"/>
      <c r="AG3" s="38"/>
    </row>
    <row r="4" spans="1:32" ht="27.75" customHeight="1">
      <c r="A4" s="35" t="str">
        <f ca="1">INDEX(дата!$E$1:$E$12,MATCH('12345'!$E$2,месяц,0))</f>
        <v>Октябрь</v>
      </c>
      <c r="B4" s="4">
        <v>1</v>
      </c>
      <c r="C4" s="5">
        <f>B4+1</f>
        <v>2</v>
      </c>
      <c r="D4" s="5">
        <f>C4+1</f>
        <v>3</v>
      </c>
      <c r="E4" s="5">
        <f>D4+1</f>
        <v>4</v>
      </c>
      <c r="F4" s="5">
        <f>E4+1</f>
        <v>5</v>
      </c>
      <c r="G4" s="5">
        <f>F4+1</f>
        <v>6</v>
      </c>
      <c r="H4" s="5">
        <f>G4+1</f>
        <v>7</v>
      </c>
      <c r="I4" s="5">
        <f>H4+1</f>
        <v>8</v>
      </c>
      <c r="J4" s="5">
        <f>I4+1</f>
        <v>9</v>
      </c>
      <c r="K4" s="5">
        <f>J4+1</f>
        <v>10</v>
      </c>
      <c r="L4" s="5">
        <f>K4+1</f>
        <v>11</v>
      </c>
      <c r="M4" s="5">
        <f>L4+1</f>
        <v>12</v>
      </c>
      <c r="N4" s="5">
        <f>M4+1</f>
        <v>13</v>
      </c>
      <c r="O4" s="5">
        <f>N4+1</f>
        <v>14</v>
      </c>
      <c r="P4" s="5">
        <f>O4+1</f>
        <v>15</v>
      </c>
      <c r="Q4" s="5">
        <f>P4+1</f>
        <v>16</v>
      </c>
      <c r="R4" s="5">
        <f>Q4+1</f>
        <v>17</v>
      </c>
      <c r="S4" s="5">
        <f>R4+1</f>
        <v>18</v>
      </c>
      <c r="T4" s="5">
        <f>S4+1</f>
        <v>19</v>
      </c>
      <c r="U4" s="5">
        <f>T4+1</f>
        <v>20</v>
      </c>
      <c r="V4" s="5">
        <f>U4+1</f>
        <v>21</v>
      </c>
      <c r="W4" s="5">
        <f>V4+1</f>
        <v>22</v>
      </c>
      <c r="X4" s="5">
        <f>W4+1</f>
        <v>23</v>
      </c>
      <c r="Y4" s="5">
        <f>X4+1</f>
        <v>24</v>
      </c>
      <c r="Z4" s="5">
        <f>Y4+1</f>
        <v>25</v>
      </c>
      <c r="AA4" s="5">
        <f>Z4+1</f>
        <v>26</v>
      </c>
      <c r="AB4" s="5">
        <f>AA4+1</f>
        <v>27</v>
      </c>
      <c r="AC4" s="5">
        <f>AB4+1</f>
        <v>28</v>
      </c>
      <c r="AD4" s="5">
        <f>AC4+1</f>
        <v>29</v>
      </c>
      <c r="AE4" s="5">
        <f>AD4+1</f>
        <v>30</v>
      </c>
      <c r="AF4" s="6">
        <f>AE4+1</f>
        <v>31</v>
      </c>
    </row>
    <row r="5" spans="1:32" ht="27.75" customHeight="1">
      <c r="A5" s="9">
        <f>J2</f>
        <v>2016</v>
      </c>
      <c r="B5" s="34" t="str">
        <f>LOOKUP(WEEKDAY(B4&amp;$A$4&amp;$A$5,2),{1,2,3,4,5,6,7},{"пн","вт","ср","чт","пт","сб","вс"})</f>
        <v>сб</v>
      </c>
      <c r="C5" s="34" t="str">
        <f>LOOKUP(WEEKDAY(C4&amp;$A$4&amp;$A$5,2),{1,2,3,4,5,6,7},{"пн","вт","ср","чт","пт","сб","вс"})</f>
        <v>вс</v>
      </c>
      <c r="D5" s="34" t="str">
        <f>LOOKUP(WEEKDAY(D4&amp;$A$4&amp;$A$5,2),{1,2,3,4,5,6,7},{"пн","вт","ср","чт","пт","сб","вс"})</f>
        <v>пн</v>
      </c>
      <c r="E5" s="34" t="str">
        <f>LOOKUP(WEEKDAY(E4&amp;$A$4&amp;$A$5,2),{1,2,3,4,5,6,7},{"пн","вт","ср","чт","пт","сб","вс"})</f>
        <v>вт</v>
      </c>
      <c r="F5" s="34" t="str">
        <f>LOOKUP(WEEKDAY(F4&amp;$A$4&amp;$A$5,2),{1,2,3,4,5,6,7},{"пн","вт","ср","чт","пт","сб","вс"})</f>
        <v>ср</v>
      </c>
      <c r="G5" s="34" t="str">
        <f>LOOKUP(WEEKDAY(G4&amp;$A$4&amp;$A$5,2),{1,2,3,4,5,6,7},{"пн","вт","ср","чт","пт","сб","вс"})</f>
        <v>чт</v>
      </c>
      <c r="H5" s="34" t="str">
        <f>LOOKUP(WEEKDAY(H4&amp;$A$4&amp;$A$5,2),{1,2,3,4,5,6,7},{"пн","вт","ср","чт","пт","сб","вс"})</f>
        <v>пт</v>
      </c>
      <c r="I5" s="34" t="str">
        <f>LOOKUP(WEEKDAY(I4&amp;$A$4&amp;$A$5,2),{1,2,3,4,5,6,7},{"пн","вт","ср","чт","пт","сб","вс"})</f>
        <v>сб</v>
      </c>
      <c r="J5" s="34" t="str">
        <f>LOOKUP(WEEKDAY(J4&amp;$A$4&amp;$A$5,2),{1,2,3,4,5,6,7},{"пн","вт","ср","чт","пт","сб","вс"})</f>
        <v>вс</v>
      </c>
      <c r="K5" s="34" t="str">
        <f>LOOKUP(WEEKDAY(K4&amp;$A$4&amp;$A$5,2),{1,2,3,4,5,6,7},{"пн","вт","ср","чт","пт","сб","вс"})</f>
        <v>пн</v>
      </c>
      <c r="L5" s="34" t="str">
        <f>LOOKUP(WEEKDAY(L4&amp;$A$4&amp;$A$5,2),{1,2,3,4,5,6,7},{"пн","вт","ср","чт","пт","сб","вс"})</f>
        <v>вт</v>
      </c>
      <c r="M5" s="34" t="str">
        <f>LOOKUP(WEEKDAY(M4&amp;$A$4&amp;$A$5,2),{1,2,3,4,5,6,7},{"пн","вт","ср","чт","пт","сб","вс"})</f>
        <v>ср</v>
      </c>
      <c r="N5" s="34" t="str">
        <f>LOOKUP(WEEKDAY(N4&amp;$A$4&amp;$A$5,2),{1,2,3,4,5,6,7},{"пн","вт","ср","чт","пт","сб","вс"})</f>
        <v>чт</v>
      </c>
      <c r="O5" s="34" t="str">
        <f>LOOKUP(WEEKDAY(O4&amp;$A$4&amp;$A$5,2),{1,2,3,4,5,6,7},{"пн","вт","ср","чт","пт","сб","вс"})</f>
        <v>пт</v>
      </c>
      <c r="P5" s="34" t="str">
        <f>LOOKUP(WEEKDAY(P4&amp;$A$4&amp;$A$5,2),{1,2,3,4,5,6,7},{"пн","вт","ср","чт","пт","сб","вс"})</f>
        <v>сб</v>
      </c>
      <c r="Q5" s="34" t="str">
        <f>LOOKUP(WEEKDAY(Q4&amp;$A$4&amp;$A$5,2),{1,2,3,4,5,6,7},{"пн","вт","ср","чт","пт","сб","вс"})</f>
        <v>вс</v>
      </c>
      <c r="R5" s="34" t="str">
        <f>LOOKUP(WEEKDAY(R4&amp;$A$4&amp;$A$5,2),{1,2,3,4,5,6,7},{"пн","вт","ср","чт","пт","сб","вс"})</f>
        <v>пн</v>
      </c>
      <c r="S5" s="34" t="str">
        <f>LOOKUP(WEEKDAY(S4&amp;$A$4&amp;$A$5,2),{1,2,3,4,5,6,7},{"пн","вт","ср","чт","пт","сб","вс"})</f>
        <v>вт</v>
      </c>
      <c r="T5" s="34" t="str">
        <f>LOOKUP(WEEKDAY(T4&amp;$A$4&amp;$A$5,2),{1,2,3,4,5,6,7},{"пн","вт","ср","чт","пт","сб","вс"})</f>
        <v>ср</v>
      </c>
      <c r="U5" s="34" t="str">
        <f>LOOKUP(WEEKDAY(U4&amp;$A$4&amp;$A$5,2),{1,2,3,4,5,6,7},{"пн","вт","ср","чт","пт","сб","вс"})</f>
        <v>чт</v>
      </c>
      <c r="V5" s="34" t="str">
        <f>LOOKUP(WEEKDAY(V4&amp;$A$4&amp;$A$5,2),{1,2,3,4,5,6,7},{"пн","вт","ср","чт","пт","сб","вс"})</f>
        <v>пт</v>
      </c>
      <c r="W5" s="34" t="str">
        <f>LOOKUP(WEEKDAY(W4&amp;$A$4&amp;$A$5,2),{1,2,3,4,5,6,7},{"пн","вт","ср","чт","пт","сб","вс"})</f>
        <v>сб</v>
      </c>
      <c r="X5" s="34" t="str">
        <f>LOOKUP(WEEKDAY(X4&amp;$A$4&amp;$A$5,2),{1,2,3,4,5,6,7},{"пн","вт","ср","чт","пт","сб","вс"})</f>
        <v>вс</v>
      </c>
      <c r="Y5" s="34" t="str">
        <f>LOOKUP(WEEKDAY(Y4&amp;$A$4&amp;$A$5,2),{1,2,3,4,5,6,7},{"пн","вт","ср","чт","пт","сб","вс"})</f>
        <v>пн</v>
      </c>
      <c r="Z5" s="51" t="str">
        <f>LOOKUP(WEEKDAY(Z4&amp;$A$4&amp;$A$5,2),{1,2,3,4,5,6,7},{"пн","вт","ср","чт","пт","сб","вс"})</f>
        <v>вт</v>
      </c>
      <c r="AA5" s="34" t="str">
        <f>LOOKUP(WEEKDAY(AA4&amp;$A$4&amp;$A$5,2),{1,2,3,4,5,6,7},{"пн","вт","ср","чт","пт","сб","вс"})</f>
        <v>ср</v>
      </c>
      <c r="AB5" s="34" t="str">
        <f>LOOKUP(WEEKDAY(AB4&amp;$A$4&amp;$A$5,2),{1,2,3,4,5,6,7},{"пн","вт","ср","чт","пт","сб","вс"})</f>
        <v>чт</v>
      </c>
      <c r="AC5" s="34" t="str">
        <f>LOOKUP(WEEKDAY(AC4&amp;$A$4&amp;$A$5,2),{1,2,3,4,5,6,7},{"пн","вт","ср","чт","пт","сб","вс"})</f>
        <v>пт</v>
      </c>
      <c r="AD5" s="34" t="str">
        <f>LOOKUP(WEEKDAY(AD4&amp;$A$4&amp;$A$5,2),{1,2,3,4,5,6,7},{"пн","вт","ср","чт","пт","сб","вс"})</f>
        <v>сб</v>
      </c>
      <c r="AE5" s="34" t="str">
        <f>LOOKUP(WEEKDAY(AE4&amp;$A$4&amp;$A$5,2),{1,2,3,4,5,6,7},{"пн","вт","ср","чт","пт","сб","вс"})</f>
        <v>вс</v>
      </c>
      <c r="AF5" s="34" t="str">
        <f>LOOKUP(WEEKDAY(AF4&amp;$A$4&amp;$A$5,2),{1,2,3,4,5,6,7},{"пн","вт","ср","чт","пт","сб","вс"})</f>
        <v>пн</v>
      </c>
    </row>
    <row r="6" spans="1:32" ht="27.75" customHeight="1">
      <c r="A6" s="10" t="s">
        <v>5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  <c r="N6" s="11"/>
      <c r="O6" s="12"/>
      <c r="P6" s="11"/>
      <c r="Q6" s="12"/>
      <c r="R6" s="11"/>
      <c r="S6" s="12"/>
      <c r="T6" s="11"/>
      <c r="U6" s="53">
        <v>1</v>
      </c>
      <c r="V6" s="54"/>
      <c r="W6" s="53"/>
      <c r="X6" s="54"/>
      <c r="Y6" s="55"/>
      <c r="Z6" s="6"/>
      <c r="AA6" s="42"/>
      <c r="AB6" s="43"/>
      <c r="AC6" s="44"/>
      <c r="AD6" s="43"/>
      <c r="AE6" s="44"/>
      <c r="AF6" s="41"/>
    </row>
    <row r="7" spans="1:32" ht="27.75" customHeight="1">
      <c r="A7" s="10" t="s">
        <v>6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56"/>
      <c r="V7" s="56">
        <v>1</v>
      </c>
      <c r="W7" s="56">
        <v>1</v>
      </c>
      <c r="X7" s="56">
        <v>1</v>
      </c>
      <c r="Y7" s="56">
        <v>1</v>
      </c>
      <c r="Z7" s="45"/>
      <c r="AA7" s="6"/>
      <c r="AB7" s="6"/>
      <c r="AC7" s="6"/>
      <c r="AD7" s="6"/>
      <c r="AE7" s="6"/>
      <c r="AF7" s="6"/>
    </row>
    <row r="8" spans="1:32" ht="27.75" customHeight="1">
      <c r="A8" s="10" t="s">
        <v>7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56"/>
      <c r="V8" s="56">
        <v>6</v>
      </c>
      <c r="W8" s="56">
        <v>6</v>
      </c>
      <c r="X8" s="56">
        <v>6</v>
      </c>
      <c r="Y8" s="56">
        <v>3</v>
      </c>
      <c r="Z8" s="6"/>
      <c r="AA8" s="6"/>
      <c r="AB8" s="6"/>
      <c r="AC8" s="6"/>
      <c r="AD8" s="6"/>
      <c r="AE8" s="6"/>
      <c r="AF8" s="6"/>
    </row>
    <row r="9" spans="1:32" ht="27.75" customHeight="1">
      <c r="A9" s="8"/>
      <c r="B9" s="7"/>
      <c r="C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40"/>
    </row>
    <row r="10" spans="1:32" ht="27.75" customHeight="1">
      <c r="A10" s="35">
        <f>_XLL.ДАТАМЕС(B4&amp;A4&amp;A5,1)</f>
        <v>42675</v>
      </c>
      <c r="B10" s="4">
        <v>1</v>
      </c>
      <c r="C10" s="5">
        <f>B10+1</f>
        <v>2</v>
      </c>
      <c r="D10" s="5">
        <f>C10+1</f>
        <v>3</v>
      </c>
      <c r="E10" s="5">
        <f>D10+1</f>
        <v>4</v>
      </c>
      <c r="F10" s="5">
        <f>E10+1</f>
        <v>5</v>
      </c>
      <c r="G10" s="5">
        <f>F10+1</f>
        <v>6</v>
      </c>
      <c r="H10" s="5">
        <f>G10+1</f>
        <v>7</v>
      </c>
      <c r="I10" s="5">
        <f>H10+1</f>
        <v>8</v>
      </c>
      <c r="J10" s="5">
        <f>I10+1</f>
        <v>9</v>
      </c>
      <c r="K10" s="5">
        <f>J10+1</f>
        <v>10</v>
      </c>
      <c r="L10" s="5">
        <f>K10+1</f>
        <v>11</v>
      </c>
      <c r="M10" s="5">
        <f>L10+1</f>
        <v>12</v>
      </c>
      <c r="N10" s="5">
        <f>M10+1</f>
        <v>13</v>
      </c>
      <c r="O10" s="5">
        <f>N10+1</f>
        <v>14</v>
      </c>
      <c r="P10" s="5">
        <f>O10+1</f>
        <v>15</v>
      </c>
      <c r="Q10" s="5">
        <f>P10+1</f>
        <v>16</v>
      </c>
      <c r="R10" s="5">
        <f>Q10+1</f>
        <v>17</v>
      </c>
      <c r="S10" s="5">
        <f>R10+1</f>
        <v>18</v>
      </c>
      <c r="T10" s="5">
        <f>S10+1</f>
        <v>19</v>
      </c>
      <c r="U10" s="5">
        <f>T10+1</f>
        <v>20</v>
      </c>
      <c r="V10" s="5">
        <f>U10+1</f>
        <v>21</v>
      </c>
      <c r="W10" s="5">
        <f>V10+1</f>
        <v>22</v>
      </c>
      <c r="X10" s="5">
        <f>W10+1</f>
        <v>23</v>
      </c>
      <c r="Y10" s="5">
        <f>X10+1</f>
        <v>24</v>
      </c>
      <c r="Z10" s="5">
        <f>Y10+1</f>
        <v>25</v>
      </c>
      <c r="AA10" s="5">
        <f>Z10+1</f>
        <v>26</v>
      </c>
      <c r="AB10" s="5">
        <f>AA10+1</f>
        <v>27</v>
      </c>
      <c r="AC10" s="5">
        <f>AB10+1</f>
        <v>28</v>
      </c>
      <c r="AD10" s="5">
        <f>AC10+1</f>
        <v>29</v>
      </c>
      <c r="AE10" s="5">
        <f>AD10+1</f>
        <v>30</v>
      </c>
      <c r="AF10" s="6">
        <f>AE10+1</f>
        <v>31</v>
      </c>
    </row>
    <row r="11" spans="1:32" ht="27.75" customHeight="1">
      <c r="A11" s="9">
        <f>YEAR(A10)</f>
        <v>2016</v>
      </c>
      <c r="B11" s="51" t="str">
        <f>LOOKUP(WEEKDAY(B10+$A$10-1,2),{1,2,3,4,5,6,7},{"пн","вт","ср","чт","пт","сб","вс"})</f>
        <v>вт</v>
      </c>
      <c r="C11" s="34" t="str">
        <f>LOOKUP(WEEKDAY(C10+$A$10-1,2),{1,2,3,4,5,6,7},{"пн","вт","ср","чт","пт","сб","вс"})</f>
        <v>ср</v>
      </c>
      <c r="D11" s="34" t="str">
        <f>LOOKUP(WEEKDAY(D10+$A$10-1,2),{1,2,3,4,5,6,7},{"пн","вт","ср","чт","пт","сб","вс"})</f>
        <v>чт</v>
      </c>
      <c r="E11" s="34" t="str">
        <f>LOOKUP(WEEKDAY(E10+$A$10-1,2),{1,2,3,4,5,6,7},{"пн","вт","ср","чт","пт","сб","вс"})</f>
        <v>пт</v>
      </c>
      <c r="F11" s="34" t="str">
        <f>LOOKUP(WEEKDAY(F10+$A$10-1,2),{1,2,3,4,5,6,7},{"пн","вт","ср","чт","пт","сб","вс"})</f>
        <v>сб</v>
      </c>
      <c r="G11" s="34" t="str">
        <f>LOOKUP(WEEKDAY(G10+$A$10-1,2),{1,2,3,4,5,6,7},{"пн","вт","ср","чт","пт","сб","вс"})</f>
        <v>вс</v>
      </c>
      <c r="H11" s="34" t="str">
        <f>LOOKUP(WEEKDAY(H10+$A$10-1,2),{1,2,3,4,5,6,7},{"пн","вт","ср","чт","пт","сб","вс"})</f>
        <v>пн</v>
      </c>
      <c r="I11" s="51" t="str">
        <f>LOOKUP(WEEKDAY(I10+$A$10-1,2),{1,2,3,4,5,6,7},{"пн","вт","ср","чт","пт","сб","вс"})</f>
        <v>вт</v>
      </c>
      <c r="J11" s="34" t="str">
        <f>LOOKUP(WEEKDAY(J10+$A$10-1,2),{1,2,3,4,5,6,7},{"пн","вт","ср","чт","пт","сб","вс"})</f>
        <v>ср</v>
      </c>
      <c r="K11" s="34" t="str">
        <f>LOOKUP(WEEKDAY(K10+$A$10-1,2),{1,2,3,4,5,6,7},{"пн","вт","ср","чт","пт","сб","вс"})</f>
        <v>чт</v>
      </c>
      <c r="L11" s="34" t="str">
        <f>LOOKUP(WEEKDAY(L10+$A$10-1,2),{1,2,3,4,5,6,7},{"пн","вт","ср","чт","пт","сб","вс"})</f>
        <v>пт</v>
      </c>
      <c r="M11" s="34" t="str">
        <f>LOOKUP(WEEKDAY(M10+$A$10-1,2),{1,2,3,4,5,6,7},{"пн","вт","ср","чт","пт","сб","вс"})</f>
        <v>сб</v>
      </c>
      <c r="N11" s="34" t="str">
        <f>LOOKUP(WEEKDAY(N10+$A$10-1,2),{1,2,3,4,5,6,7},{"пн","вт","ср","чт","пт","сб","вс"})</f>
        <v>вс</v>
      </c>
      <c r="O11" s="34" t="str">
        <f>LOOKUP(WEEKDAY(O10+$A$10-1,2),{1,2,3,4,5,6,7},{"пн","вт","ср","чт","пт","сб","вс"})</f>
        <v>пн</v>
      </c>
      <c r="P11" s="51" t="str">
        <f>LOOKUP(WEEKDAY(P10+$A$10-1,2),{1,2,3,4,5,6,7},{"пн","вт","ср","чт","пт","сб","вс"})</f>
        <v>вт</v>
      </c>
      <c r="Q11" s="34" t="str">
        <f>LOOKUP(WEEKDAY(Q10+$A$10-1,2),{1,2,3,4,5,6,7},{"пн","вт","ср","чт","пт","сб","вс"})</f>
        <v>ср</v>
      </c>
      <c r="R11" s="34" t="str">
        <f>LOOKUP(WEEKDAY(R10+$A$10-1,2),{1,2,3,4,5,6,7},{"пн","вт","ср","чт","пт","сб","вс"})</f>
        <v>чт</v>
      </c>
      <c r="S11" s="34" t="str">
        <f>LOOKUP(WEEKDAY(S10+$A$10-1,2),{1,2,3,4,5,6,7},{"пн","вт","ср","чт","пт","сб","вс"})</f>
        <v>пт</v>
      </c>
      <c r="T11" s="34" t="str">
        <f>LOOKUP(WEEKDAY(T10+$A$10-1,2),{1,2,3,4,5,6,7},{"пн","вт","ср","чт","пт","сб","вс"})</f>
        <v>сб</v>
      </c>
      <c r="U11" s="34" t="str">
        <f>LOOKUP(WEEKDAY(U10+$A$10-1,2),{1,2,3,4,5,6,7},{"пн","вт","ср","чт","пт","сб","вс"})</f>
        <v>вс</v>
      </c>
      <c r="V11" s="34" t="str">
        <f>LOOKUP(WEEKDAY(V10+$A$10-1,2),{1,2,3,4,5,6,7},{"пн","вт","ср","чт","пт","сб","вс"})</f>
        <v>пн</v>
      </c>
      <c r="W11" s="51" t="str">
        <f>LOOKUP(WEEKDAY(W10+$A$10-1,2),{1,2,3,4,5,6,7},{"пн","вт","ср","чт","пт","сб","вс"})</f>
        <v>вт</v>
      </c>
      <c r="X11" s="34" t="str">
        <f>LOOKUP(WEEKDAY(X10+$A$10-1,2),{1,2,3,4,5,6,7},{"пн","вт","ср","чт","пт","сб","вс"})</f>
        <v>ср</v>
      </c>
      <c r="Y11" s="34" t="str">
        <f>LOOKUP(WEEKDAY(Y10+$A$10-1,2),{1,2,3,4,5,6,7},{"пн","вт","ср","чт","пт","сб","вс"})</f>
        <v>чт</v>
      </c>
      <c r="Z11" s="34" t="str">
        <f>LOOKUP(WEEKDAY(Z10+$A$10-1,2),{1,2,3,4,5,6,7},{"пн","вт","ср","чт","пт","сб","вс"})</f>
        <v>пт</v>
      </c>
      <c r="AA11" s="34" t="str">
        <f>LOOKUP(WEEKDAY(AA10+$A$10-1,2),{1,2,3,4,5,6,7},{"пн","вт","ср","чт","пт","сб","вс"})</f>
        <v>сб</v>
      </c>
      <c r="AB11" s="34" t="str">
        <f>LOOKUP(WEEKDAY(AB10+$A$10-1,2),{1,2,3,4,5,6,7},{"пн","вт","ср","чт","пт","сб","вс"})</f>
        <v>вс</v>
      </c>
      <c r="AC11" s="34" t="str">
        <f>LOOKUP(WEEKDAY(AC10+$A$10-1,2),{1,2,3,4,5,6,7},{"пн","вт","ср","чт","пт","сб","вс"})</f>
        <v>пн</v>
      </c>
      <c r="AD11" s="51" t="str">
        <f>LOOKUP(WEEKDAY(AD10+$A$10-1,2),{1,2,3,4,5,6,7},{"пн","вт","ср","чт","пт","сб","вс"})</f>
        <v>вт</v>
      </c>
      <c r="AE11" s="34" t="str">
        <f>LOOKUP(WEEKDAY(AE10+$A$10-1,2),{1,2,3,4,5,6,7},{"пн","вт","ср","чт","пт","сб","вс"})</f>
        <v>ср</v>
      </c>
      <c r="AF11" s="34" t="str">
        <f>LOOKUP(WEEKDAY(AF10+$A$10-1,2),{1,2,3,4,5,6,7},{"пн","вт","ср","чт","пт","сб","вс"})</f>
        <v>чт</v>
      </c>
    </row>
    <row r="12" spans="1:32" ht="27.75" customHeight="1">
      <c r="A12" s="52" t="s">
        <v>5</v>
      </c>
      <c r="B12" s="6"/>
      <c r="C12" s="42"/>
      <c r="D12" s="43"/>
      <c r="E12" s="44"/>
      <c r="F12" s="43"/>
      <c r="G12" s="44"/>
      <c r="H12" s="43"/>
      <c r="I12" s="6"/>
      <c r="J12" s="43"/>
      <c r="K12" s="44"/>
      <c r="L12" s="43"/>
      <c r="M12" s="44"/>
      <c r="N12" s="43"/>
      <c r="O12" s="46"/>
      <c r="P12" s="6"/>
      <c r="Q12" s="42"/>
      <c r="R12" s="43"/>
      <c r="S12" s="44"/>
      <c r="T12" s="43"/>
      <c r="U12" s="44"/>
      <c r="V12" s="43"/>
      <c r="W12" s="6"/>
      <c r="X12" s="43"/>
      <c r="Y12" s="44"/>
      <c r="Z12" s="43"/>
      <c r="AA12" s="44"/>
      <c r="AB12" s="43"/>
      <c r="AC12" s="46"/>
      <c r="AD12" s="6"/>
      <c r="AE12" s="42"/>
      <c r="AF12" s="41"/>
    </row>
    <row r="13" spans="1:32" ht="27.75" customHeight="1">
      <c r="A13" s="10" t="s">
        <v>6</v>
      </c>
      <c r="B13" s="47"/>
      <c r="C13" s="6"/>
      <c r="D13" s="6"/>
      <c r="E13" s="6"/>
      <c r="F13" s="6"/>
      <c r="G13" s="6"/>
      <c r="H13" s="6"/>
      <c r="I13" s="45"/>
      <c r="J13" s="6"/>
      <c r="K13" s="6"/>
      <c r="L13" s="6"/>
      <c r="M13" s="6"/>
      <c r="N13" s="6"/>
      <c r="O13" s="6"/>
      <c r="P13" s="45"/>
      <c r="Q13" s="48"/>
      <c r="R13" s="48"/>
      <c r="S13" s="48"/>
      <c r="T13" s="6"/>
      <c r="U13" s="41"/>
      <c r="V13" s="6"/>
      <c r="W13" s="45"/>
      <c r="X13" s="6"/>
      <c r="Y13" s="6"/>
      <c r="Z13" s="6"/>
      <c r="AA13" s="6"/>
      <c r="AB13" s="6"/>
      <c r="AC13" s="6"/>
      <c r="AD13" s="45"/>
      <c r="AE13" s="6"/>
      <c r="AF13" s="6"/>
    </row>
    <row r="14" spans="1:33" ht="27.75" customHeight="1">
      <c r="A14" s="10" t="s">
        <v>7</v>
      </c>
      <c r="B14" s="4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5"/>
      <c r="S14" s="6"/>
      <c r="T14" s="4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8"/>
    </row>
    <row r="15" spans="1:32" ht="27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40"/>
    </row>
    <row r="16" spans="1:32" ht="27.75" customHeight="1">
      <c r="A16" s="35">
        <f>_XLL.ДАТАМЕС(A10,1)</f>
        <v>42705</v>
      </c>
      <c r="B16" s="4">
        <v>1</v>
      </c>
      <c r="C16" s="5">
        <f>B16+1</f>
        <v>2</v>
      </c>
      <c r="D16" s="5">
        <f>C16+1</f>
        <v>3</v>
      </c>
      <c r="E16" s="5">
        <f>D16+1</f>
        <v>4</v>
      </c>
      <c r="F16" s="5">
        <f>E16+1</f>
        <v>5</v>
      </c>
      <c r="G16" s="5">
        <f>F16+1</f>
        <v>6</v>
      </c>
      <c r="H16" s="5">
        <f>G16+1</f>
        <v>7</v>
      </c>
      <c r="I16" s="5">
        <f>H16+1</f>
        <v>8</v>
      </c>
      <c r="J16" s="5">
        <f>I16+1</f>
        <v>9</v>
      </c>
      <c r="K16" s="5">
        <f>J16+1</f>
        <v>10</v>
      </c>
      <c r="L16" s="5">
        <f>K16+1</f>
        <v>11</v>
      </c>
      <c r="M16" s="5">
        <f>L16+1</f>
        <v>12</v>
      </c>
      <c r="N16" s="5">
        <f>M16+1</f>
        <v>13</v>
      </c>
      <c r="O16" s="5">
        <f>N16+1</f>
        <v>14</v>
      </c>
      <c r="P16" s="5">
        <f>O16+1</f>
        <v>15</v>
      </c>
      <c r="Q16" s="5">
        <f>P16+1</f>
        <v>16</v>
      </c>
      <c r="R16" s="5">
        <f>Q16+1</f>
        <v>17</v>
      </c>
      <c r="S16" s="5">
        <f>R16+1</f>
        <v>18</v>
      </c>
      <c r="T16" s="5">
        <f>S16+1</f>
        <v>19</v>
      </c>
      <c r="U16" s="5">
        <f>T16+1</f>
        <v>20</v>
      </c>
      <c r="V16" s="5">
        <f>U16+1</f>
        <v>21</v>
      </c>
      <c r="W16" s="5">
        <f>V16+1</f>
        <v>22</v>
      </c>
      <c r="X16" s="5">
        <f>W16+1</f>
        <v>23</v>
      </c>
      <c r="Y16" s="5">
        <f>X16+1</f>
        <v>24</v>
      </c>
      <c r="Z16" s="5">
        <f>Y16+1</f>
        <v>25</v>
      </c>
      <c r="AA16" s="5">
        <f>Z16+1</f>
        <v>26</v>
      </c>
      <c r="AB16" s="5">
        <f>AA16+1</f>
        <v>27</v>
      </c>
      <c r="AC16" s="5">
        <f>AB16+1</f>
        <v>28</v>
      </c>
      <c r="AD16" s="5">
        <f>AC16+1</f>
        <v>29</v>
      </c>
      <c r="AE16" s="5">
        <f>AD16+1</f>
        <v>30</v>
      </c>
      <c r="AF16" s="6">
        <f>AE16+1</f>
        <v>31</v>
      </c>
    </row>
    <row r="17" spans="1:32" ht="27.75" customHeight="1">
      <c r="A17" s="9">
        <f>YEAR(A16)</f>
        <v>2016</v>
      </c>
      <c r="B17" s="34" t="str">
        <f>LOOKUP(WEEKDAY(B16+$A$16-1,2),{1,2,3,4,5,6,7},{"пн","вт","ср","чт","пт","сб","вс"})</f>
        <v>чт</v>
      </c>
      <c r="C17" s="34" t="str">
        <f>LOOKUP(WEEKDAY(C16+$A$16-1,2),{1,2,3,4,5,6,7},{"пн","вт","ср","чт","пт","сб","вс"})</f>
        <v>пт</v>
      </c>
      <c r="D17" s="34" t="str">
        <f>LOOKUP(WEEKDAY(D16+$A$16-1,2),{1,2,3,4,5,6,7},{"пн","вт","ср","чт","пт","сб","вс"})</f>
        <v>сб</v>
      </c>
      <c r="E17" s="34" t="str">
        <f>LOOKUP(WEEKDAY(E16+$A$16-1,2),{1,2,3,4,5,6,7},{"пн","вт","ср","чт","пт","сб","вс"})</f>
        <v>вс</v>
      </c>
      <c r="F17" s="34" t="str">
        <f>LOOKUP(WEEKDAY(F16+$A$16-1,2),{1,2,3,4,5,6,7},{"пн","вт","ср","чт","пт","сб","вс"})</f>
        <v>пн</v>
      </c>
      <c r="G17" s="51" t="str">
        <f>LOOKUP(WEEKDAY(G16+$A$16-1,2),{1,2,3,4,5,6,7},{"пн","вт","ср","чт","пт","сб","вс"})</f>
        <v>вт</v>
      </c>
      <c r="H17" s="34" t="str">
        <f>LOOKUP(WEEKDAY(H16+$A$16-1,2),{1,2,3,4,5,6,7},{"пн","вт","ср","чт","пт","сб","вс"})</f>
        <v>ср</v>
      </c>
      <c r="I17" s="34" t="str">
        <f>LOOKUP(WEEKDAY(I16+$A$16-1,2),{1,2,3,4,5,6,7},{"пн","вт","ср","чт","пт","сб","вс"})</f>
        <v>чт</v>
      </c>
      <c r="J17" s="34" t="str">
        <f>LOOKUP(WEEKDAY(J16+$A$16-1,2),{1,2,3,4,5,6,7},{"пн","вт","ср","чт","пт","сб","вс"})</f>
        <v>пт</v>
      </c>
      <c r="K17" s="34" t="str">
        <f>LOOKUP(WEEKDAY(K16+$A$16-1,2),{1,2,3,4,5,6,7},{"пн","вт","ср","чт","пт","сб","вс"})</f>
        <v>сб</v>
      </c>
      <c r="L17" s="34" t="str">
        <f>LOOKUP(WEEKDAY(L16+$A$16-1,2),{1,2,3,4,5,6,7},{"пн","вт","ср","чт","пт","сб","вс"})</f>
        <v>вс</v>
      </c>
      <c r="M17" s="34" t="str">
        <f>LOOKUP(WEEKDAY(M16+$A$16-1,2),{1,2,3,4,5,6,7},{"пн","вт","ср","чт","пт","сб","вс"})</f>
        <v>пн</v>
      </c>
      <c r="N17" s="51" t="str">
        <f>LOOKUP(WEEKDAY(N16+$A$16-1,2),{1,2,3,4,5,6,7},{"пн","вт","ср","чт","пт","сб","вс"})</f>
        <v>вт</v>
      </c>
      <c r="O17" s="34" t="str">
        <f>LOOKUP(WEEKDAY(O16+$A$16-1,2),{1,2,3,4,5,6,7},{"пн","вт","ср","чт","пт","сб","вс"})</f>
        <v>ср</v>
      </c>
      <c r="P17" s="34" t="str">
        <f>LOOKUP(WEEKDAY(P16+$A$16-1,2),{1,2,3,4,5,6,7},{"пн","вт","ср","чт","пт","сб","вс"})</f>
        <v>чт</v>
      </c>
      <c r="Q17" s="34" t="str">
        <f>LOOKUP(WEEKDAY(Q16+$A$16-1,2),{1,2,3,4,5,6,7},{"пн","вт","ср","чт","пт","сб","вс"})</f>
        <v>пт</v>
      </c>
      <c r="R17" s="34" t="str">
        <f>LOOKUP(WEEKDAY(R16+$A$16-1,2),{1,2,3,4,5,6,7},{"пн","вт","ср","чт","пт","сб","вс"})</f>
        <v>сб</v>
      </c>
      <c r="S17" s="34" t="str">
        <f>LOOKUP(WEEKDAY(S16+$A$16-1,2),{1,2,3,4,5,6,7},{"пн","вт","ср","чт","пт","сб","вс"})</f>
        <v>вс</v>
      </c>
      <c r="T17" s="34" t="str">
        <f>LOOKUP(WEEKDAY(T16+$A$16-1,2),{1,2,3,4,5,6,7},{"пн","вт","ср","чт","пт","сб","вс"})</f>
        <v>пн</v>
      </c>
      <c r="U17" s="51" t="str">
        <f>LOOKUP(WEEKDAY(U16+$A$16-1,2),{1,2,3,4,5,6,7},{"пн","вт","ср","чт","пт","сб","вс"})</f>
        <v>вт</v>
      </c>
      <c r="V17" s="34" t="str">
        <f>LOOKUP(WEEKDAY(V16+$A$16-1,2),{1,2,3,4,5,6,7},{"пн","вт","ср","чт","пт","сб","вс"})</f>
        <v>ср</v>
      </c>
      <c r="W17" s="34" t="str">
        <f>LOOKUP(WEEKDAY(W16+$A$16-1,2),{1,2,3,4,5,6,7},{"пн","вт","ср","чт","пт","сб","вс"})</f>
        <v>чт</v>
      </c>
      <c r="X17" s="34" t="str">
        <f>LOOKUP(WEEKDAY(X16+$A$16-1,2),{1,2,3,4,5,6,7},{"пн","вт","ср","чт","пт","сб","вс"})</f>
        <v>пт</v>
      </c>
      <c r="Y17" s="34" t="str">
        <f>LOOKUP(WEEKDAY(Y16+$A$16-1,2),{1,2,3,4,5,6,7},{"пн","вт","ср","чт","пт","сб","вс"})</f>
        <v>сб</v>
      </c>
      <c r="Z17" s="34" t="str">
        <f>LOOKUP(WEEKDAY(Z16+$A$16-1,2),{1,2,3,4,5,6,7},{"пн","вт","ср","чт","пт","сб","вс"})</f>
        <v>вс</v>
      </c>
      <c r="AA17" s="34" t="str">
        <f>LOOKUP(WEEKDAY(AA16+$A$16-1,2),{1,2,3,4,5,6,7},{"пн","вт","ср","чт","пт","сб","вс"})</f>
        <v>пн</v>
      </c>
      <c r="AB17" s="51" t="str">
        <f>LOOKUP(WEEKDAY(AB16+$A$16-1,2),{1,2,3,4,5,6,7},{"пн","вт","ср","чт","пт","сб","вс"})</f>
        <v>вт</v>
      </c>
      <c r="AC17" s="34" t="str">
        <f>LOOKUP(WEEKDAY(AC16+$A$16-1,2),{1,2,3,4,5,6,7},{"пн","вт","ср","чт","пт","сб","вс"})</f>
        <v>ср</v>
      </c>
      <c r="AD17" s="34" t="str">
        <f>LOOKUP(WEEKDAY(AD16+$A$16-1,2),{1,2,3,4,5,6,7},{"пн","вт","ср","чт","пт","сб","вс"})</f>
        <v>чт</v>
      </c>
      <c r="AE17" s="34" t="str">
        <f>LOOKUP(WEEKDAY(AE16+$A$16-1,2),{1,2,3,4,5,6,7},{"пн","вт","ср","чт","пт","сб","вс"})</f>
        <v>пт</v>
      </c>
      <c r="AF17" s="34" t="str">
        <f>LOOKUP(WEEKDAY(AF16+$A$16-1,2),{1,2,3,4,5,6,7},{"пн","вт","ср","чт","пт","сб","вс"})</f>
        <v>сб</v>
      </c>
    </row>
    <row r="18" spans="1:32" ht="27.75" customHeight="1">
      <c r="A18" s="10" t="s">
        <v>5</v>
      </c>
      <c r="B18" s="43"/>
      <c r="C18" s="44"/>
      <c r="D18" s="43"/>
      <c r="E18" s="44"/>
      <c r="F18" s="43"/>
      <c r="G18" s="6"/>
      <c r="H18" s="43"/>
      <c r="I18" s="44"/>
      <c r="J18" s="43"/>
      <c r="K18" s="44"/>
      <c r="L18" s="43"/>
      <c r="M18" s="46"/>
      <c r="N18" s="6"/>
      <c r="O18" s="42"/>
      <c r="P18" s="43"/>
      <c r="Q18" s="44"/>
      <c r="R18" s="43"/>
      <c r="S18" s="44"/>
      <c r="T18" s="43"/>
      <c r="U18" s="6"/>
      <c r="V18" s="43"/>
      <c r="W18" s="44"/>
      <c r="X18" s="43"/>
      <c r="Y18" s="44"/>
      <c r="Z18" s="43"/>
      <c r="AA18" s="46"/>
      <c r="AB18" s="6"/>
      <c r="AC18" s="42"/>
      <c r="AD18" s="43"/>
      <c r="AE18" s="44"/>
      <c r="AF18" s="41"/>
    </row>
    <row r="19" spans="1:32" ht="27.75" customHeight="1">
      <c r="A19" s="10" t="s">
        <v>6</v>
      </c>
      <c r="B19" s="41"/>
      <c r="C19" s="6"/>
      <c r="D19" s="6"/>
      <c r="E19" s="6"/>
      <c r="F19" s="6"/>
      <c r="G19" s="45"/>
      <c r="H19" s="6"/>
      <c r="I19" s="6"/>
      <c r="J19" s="6"/>
      <c r="K19" s="6"/>
      <c r="L19" s="6"/>
      <c r="M19" s="6"/>
      <c r="N19" s="45"/>
      <c r="O19" s="6"/>
      <c r="P19" s="6"/>
      <c r="Q19" s="6"/>
      <c r="R19" s="6"/>
      <c r="S19" s="6"/>
      <c r="T19" s="6"/>
      <c r="U19" s="45"/>
      <c r="V19" s="6"/>
      <c r="W19" s="6"/>
      <c r="X19" s="6"/>
      <c r="Y19" s="6"/>
      <c r="Z19" s="6"/>
      <c r="AA19" s="6"/>
      <c r="AB19" s="45"/>
      <c r="AC19" s="6"/>
      <c r="AD19" s="6"/>
      <c r="AE19" s="6"/>
      <c r="AF19" s="6"/>
    </row>
    <row r="20" spans="1:32" ht="27.75" customHeight="1">
      <c r="A20" s="10" t="s">
        <v>7</v>
      </c>
      <c r="B20" s="4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27.7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27.75" customHeight="1">
      <c r="A22" s="35">
        <f>_XLL.ДАТАМЕС(A16,1)</f>
        <v>42736</v>
      </c>
      <c r="B22" s="4">
        <v>1</v>
      </c>
      <c r="C22" s="5">
        <f>B22+1</f>
        <v>2</v>
      </c>
      <c r="D22" s="5">
        <f>C22+1</f>
        <v>3</v>
      </c>
      <c r="E22" s="5">
        <f>D22+1</f>
        <v>4</v>
      </c>
      <c r="F22" s="5">
        <f>E22+1</f>
        <v>5</v>
      </c>
      <c r="G22" s="5">
        <f>F22+1</f>
        <v>6</v>
      </c>
      <c r="H22" s="5">
        <f>G22+1</f>
        <v>7</v>
      </c>
      <c r="I22" s="5">
        <f>H22+1</f>
        <v>8</v>
      </c>
      <c r="J22" s="5">
        <f>I22+1</f>
        <v>9</v>
      </c>
      <c r="K22" s="5">
        <f>J22+1</f>
        <v>10</v>
      </c>
      <c r="L22" s="5">
        <f>K22+1</f>
        <v>11</v>
      </c>
      <c r="M22" s="5">
        <f>L22+1</f>
        <v>12</v>
      </c>
      <c r="N22" s="5">
        <f>M22+1</f>
        <v>13</v>
      </c>
      <c r="O22" s="5">
        <f>N22+1</f>
        <v>14</v>
      </c>
      <c r="P22" s="5">
        <f>O22+1</f>
        <v>15</v>
      </c>
      <c r="Q22" s="5">
        <f>P22+1</f>
        <v>16</v>
      </c>
      <c r="R22" s="5">
        <f>Q22+1</f>
        <v>17</v>
      </c>
      <c r="S22" s="5">
        <f>R22+1</f>
        <v>18</v>
      </c>
      <c r="T22" s="5">
        <f>S22+1</f>
        <v>19</v>
      </c>
      <c r="U22" s="5">
        <f>T22+1</f>
        <v>20</v>
      </c>
      <c r="V22" s="5">
        <f>U22+1</f>
        <v>21</v>
      </c>
      <c r="W22" s="5">
        <f>V22+1</f>
        <v>22</v>
      </c>
      <c r="X22" s="5">
        <f>W22+1</f>
        <v>23</v>
      </c>
      <c r="Y22" s="5">
        <f>X22+1</f>
        <v>24</v>
      </c>
      <c r="Z22" s="5">
        <f>Y22+1</f>
        <v>25</v>
      </c>
      <c r="AA22" s="5">
        <f>Z22+1</f>
        <v>26</v>
      </c>
      <c r="AB22" s="5">
        <f>AA22+1</f>
        <v>27</v>
      </c>
      <c r="AC22" s="5">
        <f>AB22+1</f>
        <v>28</v>
      </c>
      <c r="AD22" s="5">
        <f>AC22+1</f>
        <v>29</v>
      </c>
      <c r="AE22" s="5">
        <f>AD22+1</f>
        <v>30</v>
      </c>
      <c r="AF22" s="6">
        <f>AE22+1</f>
        <v>31</v>
      </c>
    </row>
    <row r="23" spans="1:32" ht="27.75" customHeight="1">
      <c r="A23" s="9">
        <f>YEAR(A22)</f>
        <v>2017</v>
      </c>
      <c r="B23" s="34" t="str">
        <f>LOOKUP(WEEKDAY(B22+$A$22-1,2),{1,2,3,4,5,6,7},{"пн","вт","ср","чт","пт","сб","вс"})</f>
        <v>вс</v>
      </c>
      <c r="C23" s="34" t="str">
        <f>LOOKUP(WEEKDAY(C22+$A$22-1,2),{1,2,3,4,5,6,7},{"пн","вт","ср","чт","пт","сб","вс"})</f>
        <v>пн</v>
      </c>
      <c r="D23" s="51" t="str">
        <f>LOOKUP(WEEKDAY(D22+$A$22-1,2),{1,2,3,4,5,6,7},{"пн","вт","ср","чт","пт","сб","вс"})</f>
        <v>вт</v>
      </c>
      <c r="E23" s="34" t="str">
        <f>LOOKUP(WEEKDAY(E22+$A$22-1,2),{1,2,3,4,5,6,7},{"пн","вт","ср","чт","пт","сб","вс"})</f>
        <v>ср</v>
      </c>
      <c r="F23" s="34" t="str">
        <f>LOOKUP(WEEKDAY(F22+$A$22-1,2),{1,2,3,4,5,6,7},{"пн","вт","ср","чт","пт","сб","вс"})</f>
        <v>чт</v>
      </c>
      <c r="G23" s="34" t="str">
        <f>LOOKUP(WEEKDAY(G22+$A$22-1,2),{1,2,3,4,5,6,7},{"пн","вт","ср","чт","пт","сб","вс"})</f>
        <v>пт</v>
      </c>
      <c r="H23" s="34" t="str">
        <f>LOOKUP(WEEKDAY(H22+$A$22-1,2),{1,2,3,4,5,6,7},{"пн","вт","ср","чт","пт","сб","вс"})</f>
        <v>сб</v>
      </c>
      <c r="I23" s="34" t="str">
        <f>LOOKUP(WEEKDAY(I22+$A$22-1,2),{1,2,3,4,5,6,7},{"пн","вт","ср","чт","пт","сб","вс"})</f>
        <v>вс</v>
      </c>
      <c r="J23" s="34" t="str">
        <f>LOOKUP(WEEKDAY(J22+$A$22-1,2),{1,2,3,4,5,6,7},{"пн","вт","ср","чт","пт","сб","вс"})</f>
        <v>пн</v>
      </c>
      <c r="K23" s="51" t="str">
        <f>LOOKUP(WEEKDAY(K22+$A$22-1,2),{1,2,3,4,5,6,7},{"пн","вт","ср","чт","пт","сб","вс"})</f>
        <v>вт</v>
      </c>
      <c r="L23" s="34" t="str">
        <f>LOOKUP(WEEKDAY(L22+$A$22-1,2),{1,2,3,4,5,6,7},{"пн","вт","ср","чт","пт","сб","вс"})</f>
        <v>ср</v>
      </c>
      <c r="M23" s="34" t="str">
        <f>LOOKUP(WEEKDAY(M22+$A$22-1,2),{1,2,3,4,5,6,7},{"пн","вт","ср","чт","пт","сб","вс"})</f>
        <v>чт</v>
      </c>
      <c r="N23" s="34" t="str">
        <f>LOOKUP(WEEKDAY(N22+$A$22-1,2),{1,2,3,4,5,6,7},{"пн","вт","ср","чт","пт","сб","вс"})</f>
        <v>пт</v>
      </c>
      <c r="O23" s="34" t="str">
        <f>LOOKUP(WEEKDAY(O22+$A$22-1,2),{1,2,3,4,5,6,7},{"пн","вт","ср","чт","пт","сб","вс"})</f>
        <v>сб</v>
      </c>
      <c r="P23" s="34" t="str">
        <f>LOOKUP(WEEKDAY(P22+$A$22-1,2),{1,2,3,4,5,6,7},{"пн","вт","ср","чт","пт","сб","вс"})</f>
        <v>вс</v>
      </c>
      <c r="Q23" s="34" t="str">
        <f>LOOKUP(WEEKDAY(Q22+$A$22-1,2),{1,2,3,4,5,6,7},{"пн","вт","ср","чт","пт","сб","вс"})</f>
        <v>пн</v>
      </c>
      <c r="R23" s="34" t="str">
        <f>LOOKUP(WEEKDAY(R22+$A$22-1,2),{1,2,3,4,5,6,7},{"пн","вт","ср","чт","пт","сб","вс"})</f>
        <v>вт</v>
      </c>
      <c r="S23" s="34" t="str">
        <f>LOOKUP(WEEKDAY(S22+$A$22-1,2),{1,2,3,4,5,6,7},{"пн","вт","ср","чт","пт","сб","вс"})</f>
        <v>ср</v>
      </c>
      <c r="T23" s="34" t="str">
        <f>LOOKUP(WEEKDAY(T22+$A$22-1,2),{1,2,3,4,5,6,7},{"пн","вт","ср","чт","пт","сб","вс"})</f>
        <v>чт</v>
      </c>
      <c r="U23" s="34" t="str">
        <f>LOOKUP(WEEKDAY(U22+$A$22-1,2),{1,2,3,4,5,6,7},{"пн","вт","ср","чт","пт","сб","вс"})</f>
        <v>пт</v>
      </c>
      <c r="V23" s="34" t="str">
        <f>LOOKUP(WEEKDAY(V22+$A$22-1,2),{1,2,3,4,5,6,7},{"пн","вт","ср","чт","пт","сб","вс"})</f>
        <v>сб</v>
      </c>
      <c r="W23" s="34" t="str">
        <f>LOOKUP(WEEKDAY(W22+$A$22-1,2),{1,2,3,4,5,6,7},{"пн","вт","ср","чт","пт","сб","вс"})</f>
        <v>вс</v>
      </c>
      <c r="X23" s="34" t="str">
        <f>LOOKUP(WEEKDAY(X22+$A$22-1,2),{1,2,3,4,5,6,7},{"пн","вт","ср","чт","пт","сб","вс"})</f>
        <v>пн</v>
      </c>
      <c r="Y23" s="34" t="str">
        <f>LOOKUP(WEEKDAY(Y22+$A$22-1,2),{1,2,3,4,5,6,7},{"пн","вт","ср","чт","пт","сб","вс"})</f>
        <v>вт</v>
      </c>
      <c r="Z23" s="34" t="str">
        <f>LOOKUP(WEEKDAY(Z22+$A$22-1,2),{1,2,3,4,5,6,7},{"пн","вт","ср","чт","пт","сб","вс"})</f>
        <v>ср</v>
      </c>
      <c r="AA23" s="34" t="str">
        <f>LOOKUP(WEEKDAY(AA22+$A$22-1,2),{1,2,3,4,5,6,7},{"пн","вт","ср","чт","пт","сб","вс"})</f>
        <v>чт</v>
      </c>
      <c r="AB23" s="34" t="str">
        <f>LOOKUP(WEEKDAY(AB22+$A$22-1,2),{1,2,3,4,5,6,7},{"пн","вт","ср","чт","пт","сб","вс"})</f>
        <v>пт</v>
      </c>
      <c r="AC23" s="34" t="str">
        <f>LOOKUP(WEEKDAY(AC22+$A$22-1,2),{1,2,3,4,5,6,7},{"пн","вт","ср","чт","пт","сб","вс"})</f>
        <v>сб</v>
      </c>
      <c r="AD23" s="34" t="str">
        <f>LOOKUP(WEEKDAY(AD22+$A$22-1,2),{1,2,3,4,5,6,7},{"пн","вт","ср","чт","пт","сб","вс"})</f>
        <v>вс</v>
      </c>
      <c r="AE23" s="34" t="str">
        <f>LOOKUP(WEEKDAY(AE22+$A$22-1,2),{1,2,3,4,5,6,7},{"пн","вт","ср","чт","пт","сб","вс"})</f>
        <v>пн</v>
      </c>
      <c r="AF23" s="34" t="str">
        <f>LOOKUP(WEEKDAY(AF22+$A$22-1,2),{1,2,3,4,5,6,7},{"пн","вт","ср","чт","пт","сб","вс"})</f>
        <v>вт</v>
      </c>
    </row>
    <row r="24" spans="1:34" ht="27.75" customHeight="1">
      <c r="A24" s="10" t="s">
        <v>5</v>
      </c>
      <c r="B24" s="43"/>
      <c r="C24" s="46"/>
      <c r="D24" s="6"/>
      <c r="E24" s="42"/>
      <c r="F24" s="43"/>
      <c r="G24" s="44"/>
      <c r="H24" s="43"/>
      <c r="I24" s="44"/>
      <c r="J24" s="43"/>
      <c r="K24" s="6"/>
      <c r="L24" s="43"/>
      <c r="M24" s="44"/>
      <c r="N24" s="43"/>
      <c r="O24" s="44"/>
      <c r="P24" s="43"/>
      <c r="Q24" s="46"/>
      <c r="R24" s="6"/>
      <c r="S24" s="13"/>
      <c r="T24" s="11"/>
      <c r="U24" s="12"/>
      <c r="V24" s="11"/>
      <c r="W24" s="12"/>
      <c r="X24" s="11"/>
      <c r="Y24" s="15"/>
      <c r="Z24" s="11"/>
      <c r="AA24" s="12"/>
      <c r="AB24" s="11"/>
      <c r="AC24" s="12"/>
      <c r="AD24" s="11"/>
      <c r="AE24" s="12"/>
      <c r="AF24" s="41"/>
      <c r="AH24" s="17"/>
    </row>
    <row r="25" spans="1:32" ht="27.75" customHeight="1">
      <c r="A25" s="10" t="s">
        <v>6</v>
      </c>
      <c r="B25" s="41"/>
      <c r="C25" s="6"/>
      <c r="D25" s="45"/>
      <c r="E25" s="6"/>
      <c r="F25" s="6"/>
      <c r="G25" s="6"/>
      <c r="H25" s="6"/>
      <c r="I25" s="6"/>
      <c r="J25" s="6"/>
      <c r="K25" s="45"/>
      <c r="L25" s="6"/>
      <c r="M25" s="6"/>
      <c r="N25" s="6"/>
      <c r="O25" s="6"/>
      <c r="P25" s="6"/>
      <c r="Q25" s="48"/>
      <c r="R25" s="6"/>
      <c r="S25" s="14"/>
      <c r="T25" s="15"/>
      <c r="U25" s="15"/>
      <c r="V25" s="15"/>
      <c r="W25" s="15"/>
      <c r="X25" s="15"/>
      <c r="Y25" s="16"/>
      <c r="Z25" s="15"/>
      <c r="AA25" s="15"/>
      <c r="AB25" s="15"/>
      <c r="AC25" s="15"/>
      <c r="AD25" s="15"/>
      <c r="AE25" s="15"/>
      <c r="AF25" s="6"/>
    </row>
    <row r="26" spans="1:32" ht="27.75" customHeight="1">
      <c r="A26" s="10" t="s">
        <v>7</v>
      </c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8"/>
      <c r="R26" s="6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6"/>
    </row>
    <row r="27" ht="13.5" customHeight="1"/>
    <row r="28" spans="1:31" ht="27.75" customHeight="1">
      <c r="A28" s="2"/>
      <c r="B28" s="23" t="s">
        <v>8</v>
      </c>
      <c r="C28" s="24"/>
      <c r="D28" s="25"/>
      <c r="E28" s="3">
        <f>Z6+B12+I12+P12+W12+AD12+G18+N18+U18+AB18+D24+K24+R24+Y24</f>
        <v>0</v>
      </c>
      <c r="F28" s="2"/>
      <c r="H28" s="26" t="s">
        <v>9</v>
      </c>
      <c r="I28" s="27"/>
      <c r="J28" s="27"/>
      <c r="K28" s="28"/>
      <c r="L28" s="29">
        <f>SUM(AA7:AF7)+SUM(B13:AE13)+SUM(B19:AF19)+SUM(B25:AE25)</f>
        <v>0</v>
      </c>
      <c r="M28" s="30"/>
      <c r="O28" s="26" t="s">
        <v>10</v>
      </c>
      <c r="P28" s="27"/>
      <c r="Q28" s="27"/>
      <c r="R28" s="28"/>
      <c r="S28" s="31">
        <f>SUM(AA8:AF8)+SUM(B14:AE14)+SUM(B20:AF20)+SUM(B26:AE26)</f>
        <v>0</v>
      </c>
      <c r="T28" s="3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27.75" customHeight="1"/>
    <row r="30" spans="2:32" ht="27.75" customHeight="1">
      <c r="B30" s="33" t="s">
        <v>11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2:32" ht="13.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2:32" ht="13.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2:32" ht="13.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2:32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2:32" ht="13.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</sheetData>
  <sheetProtection/>
  <mergeCells count="14">
    <mergeCell ref="B1:AF1"/>
    <mergeCell ref="C2:D2"/>
    <mergeCell ref="E2:I2"/>
    <mergeCell ref="J2:L2"/>
    <mergeCell ref="M2:N2"/>
    <mergeCell ref="O2:P2"/>
    <mergeCell ref="Q2:U2"/>
    <mergeCell ref="V2:X2"/>
    <mergeCell ref="B28:D28"/>
    <mergeCell ref="H28:K28"/>
    <mergeCell ref="L28:M28"/>
    <mergeCell ref="O28:R28"/>
    <mergeCell ref="S28:T28"/>
    <mergeCell ref="B30:AF35"/>
  </mergeCells>
  <conditionalFormatting sqref="AF6:AF8">
    <cfRule type="expression" priority="1" dxfId="0" stopIfTrue="1">
      <formula>DAYS360($B$4&amp;$A$4&amp;$A$5,_XLL.КОНМЕСЯЦА($B$4&amp;$A$4&amp;$A$5,0))&lt;30</formula>
      <formula>"="</formula>
    </cfRule>
  </conditionalFormatting>
  <conditionalFormatting sqref="AF12:AF14">
    <cfRule type="expression" priority="2" dxfId="0" stopIfTrue="1">
      <formula>DAYS360($A$10,_XLL.КОНМЕСЯЦА($A$10,0))&lt;30</formula>
      <formula>"="</formula>
    </cfRule>
  </conditionalFormatting>
  <conditionalFormatting sqref="B4:AF5">
    <cfRule type="expression" priority="3" dxfId="1" stopIfTrue="1">
      <formula>OR(B$5="сб",B$5="вс")</formula>
      <formula>"="</formula>
    </cfRule>
  </conditionalFormatting>
  <conditionalFormatting sqref="B10:AF11">
    <cfRule type="expression" priority="4" dxfId="1" stopIfTrue="1">
      <formula>OR(B$11="сб",B$11="вс")</formula>
      <formula>"="</formula>
    </cfRule>
  </conditionalFormatting>
  <conditionalFormatting sqref="A22:AF26">
    <cfRule type="expression" priority="5" dxfId="0" stopIfTrue="1">
      <formula>MONTH($A$22)&gt;$A$2</formula>
      <formula>"="</formula>
    </cfRule>
  </conditionalFormatting>
  <conditionalFormatting sqref="A16:AF20">
    <cfRule type="expression" priority="6" dxfId="0" stopIfTrue="1">
      <formula>MONTH($A$16)&gt;$A$2</formula>
      <formula>"="</formula>
    </cfRule>
  </conditionalFormatting>
  <dataValidations count="3">
    <dataValidation type="list" allowBlank="1" showInputMessage="1" showErrorMessage="1" sqref="C2:D2 O2:P2">
      <formula1>число</formula1>
    </dataValidation>
    <dataValidation type="list" allowBlank="1" showInputMessage="1" showErrorMessage="1" sqref="E2:I2 Q2:U2">
      <formula1>месяц</formula1>
    </dataValidation>
    <dataValidation type="list" allowBlank="1" showInputMessage="1" showErrorMessage="1" sqref="J2:L2 V2:X2">
      <formula1>год</formula1>
    </dataValidation>
  </dataValidations>
  <printOptions horizontalCentered="1" verticalCentered="1"/>
  <pageMargins left="0.15902777777777777" right="0.15902777777777777" top="0.15902777777777777" bottom="0.15902777777777777" header="0" footer="0"/>
  <pageSetup horizontalDpi="30066" verticalDpi="30066" orientation="landscape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130" zoomScaleNormal="130" workbookViewId="0" topLeftCell="A1">
      <selection activeCell="E15" sqref="E15"/>
    </sheetView>
  </sheetViews>
  <sheetFormatPr defaultColWidth="10.00390625" defaultRowHeight="12.75"/>
  <cols>
    <col min="1" max="1" width="10.140625" style="0" bestFit="1" customWidth="1"/>
    <col min="2" max="2" width="20.421875" style="0" bestFit="1" customWidth="1"/>
    <col min="3" max="4" width="10.140625" style="0" bestFit="1" customWidth="1"/>
  </cols>
  <sheetData>
    <row r="1" spans="1:5" ht="27.75" customHeight="1">
      <c r="A1" s="21">
        <v>1</v>
      </c>
      <c r="B1" s="19" t="s">
        <v>4</v>
      </c>
      <c r="C1" s="20">
        <v>1</v>
      </c>
      <c r="D1" s="20">
        <v>2016</v>
      </c>
      <c r="E1" s="36" t="s">
        <v>12</v>
      </c>
    </row>
    <row r="2" spans="1:5" ht="27.75" customHeight="1">
      <c r="A2" s="21">
        <v>2</v>
      </c>
      <c r="B2" s="19" t="s">
        <v>13</v>
      </c>
      <c r="C2" s="20">
        <v>2</v>
      </c>
      <c r="D2" s="20">
        <v>2017</v>
      </c>
      <c r="E2" s="36" t="s">
        <v>14</v>
      </c>
    </row>
    <row r="3" spans="1:5" ht="27.75" customHeight="1">
      <c r="A3" s="21">
        <v>3</v>
      </c>
      <c r="B3" s="19" t="s">
        <v>15</v>
      </c>
      <c r="C3" s="20">
        <v>3</v>
      </c>
      <c r="D3" s="20">
        <v>2018</v>
      </c>
      <c r="E3" s="36" t="s">
        <v>16</v>
      </c>
    </row>
    <row r="4" spans="1:5" ht="27.75" customHeight="1">
      <c r="A4" s="21">
        <v>4</v>
      </c>
      <c r="B4" s="19" t="s">
        <v>17</v>
      </c>
      <c r="C4" s="20">
        <v>4</v>
      </c>
      <c r="D4" s="20">
        <v>2019</v>
      </c>
      <c r="E4" s="36" t="s">
        <v>18</v>
      </c>
    </row>
    <row r="5" spans="1:5" ht="27.75" customHeight="1">
      <c r="A5" s="21">
        <v>5</v>
      </c>
      <c r="B5" s="19" t="s">
        <v>19</v>
      </c>
      <c r="C5" s="20">
        <v>5</v>
      </c>
      <c r="D5" s="20">
        <v>2020</v>
      </c>
      <c r="E5" s="36" t="s">
        <v>20</v>
      </c>
    </row>
    <row r="6" spans="1:5" ht="27.75" customHeight="1">
      <c r="A6" s="21">
        <v>6</v>
      </c>
      <c r="B6" s="19" t="s">
        <v>21</v>
      </c>
      <c r="C6" s="20">
        <v>6</v>
      </c>
      <c r="D6" s="20">
        <v>2021</v>
      </c>
      <c r="E6" s="36" t="s">
        <v>22</v>
      </c>
    </row>
    <row r="7" spans="1:5" ht="27.75" customHeight="1">
      <c r="A7" s="21">
        <v>7</v>
      </c>
      <c r="B7" s="19" t="s">
        <v>23</v>
      </c>
      <c r="C7" s="20">
        <v>7</v>
      </c>
      <c r="D7" s="20">
        <v>2022</v>
      </c>
      <c r="E7" s="36" t="s">
        <v>24</v>
      </c>
    </row>
    <row r="8" spans="1:5" ht="27.75" customHeight="1">
      <c r="A8" s="21">
        <v>8</v>
      </c>
      <c r="B8" s="19" t="s">
        <v>25</v>
      </c>
      <c r="C8" s="20">
        <v>8</v>
      </c>
      <c r="D8" s="20">
        <v>2023</v>
      </c>
      <c r="E8" s="36" t="s">
        <v>26</v>
      </c>
    </row>
    <row r="9" spans="1:5" ht="27.75" customHeight="1">
      <c r="A9" s="21">
        <v>9</v>
      </c>
      <c r="B9" s="19" t="s">
        <v>27</v>
      </c>
      <c r="C9" s="20">
        <v>9</v>
      </c>
      <c r="D9" s="20">
        <v>2024</v>
      </c>
      <c r="E9" s="36" t="s">
        <v>28</v>
      </c>
    </row>
    <row r="10" spans="1:5" ht="27.75" customHeight="1">
      <c r="A10" s="21">
        <v>10</v>
      </c>
      <c r="B10" s="19" t="s">
        <v>2</v>
      </c>
      <c r="C10" s="20">
        <v>10</v>
      </c>
      <c r="D10" s="20">
        <v>2025</v>
      </c>
      <c r="E10" s="36" t="s">
        <v>29</v>
      </c>
    </row>
    <row r="11" spans="1:5" ht="27.75" customHeight="1">
      <c r="A11" s="21">
        <v>11</v>
      </c>
      <c r="B11" s="19" t="s">
        <v>30</v>
      </c>
      <c r="C11" s="20">
        <v>11</v>
      </c>
      <c r="D11" s="20">
        <v>2026</v>
      </c>
      <c r="E11" s="36" t="s">
        <v>31</v>
      </c>
    </row>
    <row r="12" spans="1:5" ht="27.75" customHeight="1">
      <c r="A12" s="21">
        <v>12</v>
      </c>
      <c r="B12" s="19" t="s">
        <v>32</v>
      </c>
      <c r="C12" s="20">
        <v>12</v>
      </c>
      <c r="D12" s="20">
        <v>2027</v>
      </c>
      <c r="E12" s="36" t="s">
        <v>33</v>
      </c>
    </row>
    <row r="13" ht="27.75" customHeight="1">
      <c r="A13" s="19">
        <v>13</v>
      </c>
    </row>
    <row r="14" ht="27.75" customHeight="1">
      <c r="A14" s="19">
        <v>14</v>
      </c>
    </row>
    <row r="15" ht="27.75" customHeight="1">
      <c r="A15" s="19">
        <v>15</v>
      </c>
    </row>
    <row r="16" ht="27.75" customHeight="1">
      <c r="A16" s="19">
        <v>16</v>
      </c>
    </row>
    <row r="17" ht="27.75" customHeight="1">
      <c r="A17" s="19">
        <v>17</v>
      </c>
    </row>
    <row r="18" ht="27.75" customHeight="1">
      <c r="A18" s="19">
        <v>18</v>
      </c>
    </row>
    <row r="19" ht="27.75" customHeight="1">
      <c r="A19" s="19">
        <v>19</v>
      </c>
    </row>
    <row r="20" ht="27.75" customHeight="1">
      <c r="A20" s="19">
        <v>20</v>
      </c>
    </row>
    <row r="21" ht="27.75" customHeight="1">
      <c r="A21" s="19">
        <v>21</v>
      </c>
    </row>
    <row r="22" ht="27.75" customHeight="1">
      <c r="A22" s="19">
        <v>22</v>
      </c>
    </row>
    <row r="23" ht="27.75" customHeight="1">
      <c r="A23" s="19">
        <v>23</v>
      </c>
    </row>
    <row r="24" ht="27.75" customHeight="1">
      <c r="A24" s="19">
        <v>24</v>
      </c>
    </row>
    <row r="25" ht="27.75" customHeight="1">
      <c r="A25" s="19">
        <v>25</v>
      </c>
    </row>
    <row r="26" ht="27.75" customHeight="1">
      <c r="A26" s="19">
        <v>26</v>
      </c>
    </row>
    <row r="27" ht="27.75" customHeight="1">
      <c r="A27" s="19">
        <v>27</v>
      </c>
    </row>
    <row r="28" ht="27.75" customHeight="1">
      <c r="A28" s="19">
        <v>28</v>
      </c>
    </row>
    <row r="29" ht="27.75" customHeight="1">
      <c r="A29" s="19">
        <v>29</v>
      </c>
    </row>
    <row r="30" ht="27.75" customHeight="1">
      <c r="A30" s="19">
        <v>30</v>
      </c>
    </row>
    <row r="31" ht="27.75" customHeight="1">
      <c r="A31" s="19">
        <v>31</v>
      </c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/>
  <dcterms:created xsi:type="dcterms:W3CDTF">2016-10-24T10:42:14Z</dcterms:created>
  <dcterms:modified xsi:type="dcterms:W3CDTF">2016-10-24T11:33:03Z</dcterms:modified>
  <cp:category/>
  <cp:version/>
  <cp:contentType/>
  <cp:contentStatus/>
</cp:coreProperties>
</file>