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45621"/>
  <pivotCaches>
    <pivotCache cacheId="49" r:id="rId3"/>
  </pivotCaches>
</workbook>
</file>

<file path=xl/calcChain.xml><?xml version="1.0" encoding="utf-8"?>
<calcChain xmlns="http://schemas.openxmlformats.org/spreadsheetml/2006/main">
  <c r="B5" i="2" l="1"/>
  <c r="B2" i="2"/>
  <c r="H5" i="1"/>
  <c r="H6" i="1" s="1"/>
  <c r="J3" i="1"/>
  <c r="M3" i="1"/>
  <c r="K5" i="1"/>
  <c r="N5" i="1"/>
  <c r="K6" i="1"/>
  <c r="N6" i="1"/>
  <c r="K7" i="1"/>
  <c r="N7" i="1"/>
  <c r="K8" i="1"/>
  <c r="N8" i="1"/>
  <c r="K9" i="1"/>
  <c r="N9" i="1"/>
  <c r="K10" i="1"/>
  <c r="N10" i="1"/>
  <c r="K11" i="1"/>
  <c r="N11" i="1"/>
  <c r="K12" i="1"/>
  <c r="N12" i="1"/>
  <c r="K14" i="1"/>
  <c r="N14" i="1"/>
  <c r="K15" i="1"/>
  <c r="N15" i="1"/>
  <c r="K16" i="1"/>
  <c r="N16" i="1"/>
  <c r="K17" i="1"/>
  <c r="N17" i="1"/>
  <c r="K18" i="1"/>
  <c r="N18" i="1"/>
  <c r="K19" i="1"/>
  <c r="N19" i="1"/>
  <c r="K20" i="1"/>
  <c r="N20" i="1"/>
  <c r="K21" i="1"/>
  <c r="N21" i="1"/>
  <c r="K23" i="1"/>
  <c r="N23" i="1"/>
  <c r="K24" i="1"/>
  <c r="N24" i="1"/>
  <c r="K25" i="1"/>
  <c r="N25" i="1"/>
  <c r="K26" i="1"/>
  <c r="N26" i="1"/>
  <c r="K27" i="1"/>
  <c r="N27" i="1"/>
  <c r="K28" i="1"/>
  <c r="N28" i="1"/>
  <c r="K29" i="1"/>
  <c r="N29" i="1"/>
  <c r="K30" i="1"/>
  <c r="N30" i="1"/>
  <c r="K32" i="1"/>
  <c r="N32" i="1"/>
  <c r="K33" i="1"/>
  <c r="N33" i="1"/>
  <c r="K34" i="1"/>
  <c r="K35" i="1" s="1"/>
  <c r="K41" i="1"/>
  <c r="N41" i="1"/>
  <c r="K42" i="1"/>
  <c r="N42" i="1"/>
  <c r="K43" i="1"/>
  <c r="N43" i="1"/>
  <c r="K44" i="1"/>
  <c r="N44" i="1"/>
  <c r="K45" i="1"/>
  <c r="N45" i="1"/>
  <c r="K46" i="1"/>
  <c r="N46" i="1"/>
  <c r="K47" i="1"/>
  <c r="N47" i="1"/>
  <c r="K48" i="1"/>
  <c r="N48" i="1"/>
  <c r="K50" i="1"/>
  <c r="N50" i="1"/>
  <c r="K51" i="1"/>
  <c r="N51" i="1"/>
  <c r="K52" i="1"/>
  <c r="N52" i="1"/>
  <c r="K53" i="1"/>
  <c r="N53" i="1"/>
  <c r="K54" i="1"/>
  <c r="N54" i="1"/>
  <c r="K55" i="1"/>
  <c r="N55" i="1"/>
  <c r="K56" i="1"/>
  <c r="N56" i="1"/>
  <c r="K57" i="1"/>
  <c r="N57" i="1"/>
  <c r="I66" i="1"/>
  <c r="J66" i="1"/>
  <c r="K66" i="1"/>
  <c r="L66" i="1"/>
  <c r="M66" i="1"/>
  <c r="N66" i="1"/>
  <c r="G3" i="1"/>
  <c r="H66" i="1"/>
  <c r="H50" i="1"/>
  <c r="H51" i="1" s="1"/>
  <c r="H41" i="1"/>
  <c r="H42" i="1" s="1"/>
  <c r="H32" i="1"/>
  <c r="H33" i="1" s="1"/>
  <c r="A3" i="2"/>
  <c r="A4" i="2"/>
  <c r="A5" i="2"/>
  <c r="A6" i="2"/>
  <c r="A7" i="2"/>
  <c r="A8" i="2"/>
  <c r="A9" i="2"/>
  <c r="A10" i="2"/>
  <c r="A11" i="2"/>
  <c r="A12" i="2"/>
  <c r="A13" i="2"/>
  <c r="N34" i="1"/>
  <c r="A2" i="2"/>
  <c r="I5" i="1" s="1"/>
  <c r="L24" i="1"/>
  <c r="M28" i="1"/>
  <c r="M30" i="1"/>
  <c r="M34" i="1"/>
  <c r="L52" i="1"/>
  <c r="L56" i="1"/>
  <c r="L59" i="1"/>
  <c r="L6" i="1"/>
  <c r="L8" i="1"/>
  <c r="L10" i="1"/>
  <c r="L12" i="1"/>
  <c r="J14" i="1"/>
  <c r="I16" i="1"/>
  <c r="I18" i="1"/>
  <c r="I20" i="1"/>
  <c r="I23" i="1"/>
  <c r="I27" i="1"/>
  <c r="I44" i="1"/>
  <c r="I26" i="1"/>
  <c r="I43" i="1"/>
  <c r="M48" i="1"/>
  <c r="L50" i="1"/>
  <c r="J52" i="1"/>
  <c r="I4" i="1"/>
  <c r="M6" i="1"/>
  <c r="M8" i="1"/>
  <c r="M10" i="1"/>
  <c r="M12" i="1"/>
  <c r="L4" i="1"/>
  <c r="I6" i="1"/>
  <c r="I8" i="1"/>
  <c r="I10" i="1"/>
  <c r="I12" i="1"/>
  <c r="I13" i="1"/>
  <c r="J15" i="1"/>
  <c r="J17" i="1"/>
  <c r="J19" i="1"/>
  <c r="L13" i="1"/>
  <c r="L19" i="1"/>
  <c r="J22" i="1"/>
  <c r="J30" i="1"/>
  <c r="I40" i="1"/>
  <c r="L43" i="1"/>
  <c r="J45" i="1"/>
  <c r="I22" i="1"/>
  <c r="L16" i="1"/>
  <c r="L20" i="1"/>
  <c r="M22" i="1"/>
  <c r="J28" i="1"/>
  <c r="J33" i="1"/>
  <c r="L41" i="1"/>
  <c r="J43" i="1"/>
  <c r="M46" i="1"/>
  <c r="J47" i="1"/>
  <c r="L22" i="1"/>
  <c r="J25" i="1"/>
  <c r="J29" i="1"/>
  <c r="L31" i="1"/>
  <c r="M40" i="1"/>
  <c r="L42" i="1"/>
  <c r="M43" i="1"/>
  <c r="J44" i="1"/>
  <c r="L46" i="1"/>
  <c r="M47" i="1"/>
  <c r="M65" i="1"/>
  <c r="M64" i="1"/>
  <c r="J23" i="1"/>
  <c r="J27" i="1"/>
  <c r="I31" i="1"/>
  <c r="J32" i="1"/>
  <c r="I34" i="1"/>
  <c r="J40" i="1"/>
  <c r="M41" i="1"/>
  <c r="J42" i="1"/>
  <c r="L44" i="1"/>
  <c r="M45" i="1"/>
  <c r="J46" i="1"/>
  <c r="J65" i="1"/>
  <c r="J64" i="1"/>
  <c r="J63" i="1"/>
  <c r="J62" i="1"/>
  <c r="J61" i="1"/>
  <c r="J60" i="1"/>
  <c r="J58" i="1"/>
  <c r="M57" i="1"/>
  <c r="J55" i="1"/>
  <c r="M62" i="1"/>
  <c r="M60" i="1"/>
  <c r="I56" i="1"/>
  <c r="J53" i="1"/>
  <c r="I52" i="1"/>
  <c r="L51" i="1"/>
  <c r="M50" i="1"/>
  <c r="M49" i="1"/>
  <c r="L48" i="1"/>
  <c r="I59" i="1"/>
  <c r="I65" i="1"/>
  <c r="I64" i="1"/>
  <c r="I63" i="1"/>
  <c r="I62" i="1"/>
  <c r="I61" i="1"/>
  <c r="I60" i="1"/>
  <c r="I58" i="1"/>
  <c r="I57" i="1"/>
  <c r="M56" i="1"/>
  <c r="J54" i="1"/>
  <c r="M63" i="1"/>
  <c r="M61" i="1"/>
  <c r="M58" i="1"/>
  <c r="J57" i="1"/>
  <c r="M55" i="1"/>
  <c r="I54" i="1"/>
  <c r="M53" i="1"/>
  <c r="J51" i="1"/>
  <c r="I50" i="1"/>
  <c r="J49" i="1"/>
  <c r="J48" i="1"/>
  <c r="L65" i="1"/>
  <c r="L64" i="1"/>
  <c r="L63" i="1"/>
  <c r="L62" i="1"/>
  <c r="L61" i="1"/>
  <c r="L60" i="1"/>
  <c r="L58" i="1"/>
  <c r="J56" i="1"/>
  <c r="I55" i="1"/>
  <c r="M54" i="1"/>
  <c r="L15" i="1"/>
  <c r="L23" i="1"/>
  <c r="L25" i="1"/>
  <c r="L27" i="1"/>
  <c r="L28" i="1"/>
  <c r="L29" i="1"/>
  <c r="L30" i="1"/>
  <c r="L32" i="1"/>
  <c r="L33" i="1"/>
  <c r="L53" i="1"/>
  <c r="L55" i="1"/>
  <c r="L57" i="1"/>
  <c r="M59" i="1"/>
  <c r="J5" i="1"/>
  <c r="J6" i="1"/>
  <c r="J7" i="1"/>
  <c r="J8" i="1"/>
  <c r="J9" i="1"/>
  <c r="J10" i="1"/>
  <c r="J11" i="1"/>
  <c r="J12" i="1"/>
  <c r="L14" i="1"/>
  <c r="M16" i="1"/>
  <c r="M17" i="1"/>
  <c r="M18" i="1"/>
  <c r="M19" i="1"/>
  <c r="M20" i="1"/>
  <c r="M21" i="1"/>
  <c r="M15" i="1"/>
  <c r="M24" i="1"/>
  <c r="M26" i="1"/>
  <c r="I32" i="1"/>
  <c r="J34" i="1"/>
  <c r="I42" i="1"/>
  <c r="I46" i="1"/>
  <c r="M23" i="1"/>
  <c r="M25" i="1"/>
  <c r="M27" i="1"/>
  <c r="I28" i="1"/>
  <c r="I33" i="1"/>
  <c r="I41" i="1"/>
  <c r="I45" i="1"/>
  <c r="I48" i="1"/>
  <c r="I49" i="1"/>
  <c r="J50" i="1"/>
  <c r="I51" i="1"/>
  <c r="M52" i="1"/>
  <c r="L34" i="1"/>
  <c r="N35" i="1"/>
  <c r="G14" i="1"/>
  <c r="G16" i="1"/>
  <c r="G18" i="1"/>
  <c r="G20" i="1"/>
  <c r="G22" i="1"/>
  <c r="G24" i="1"/>
  <c r="G26" i="1"/>
  <c r="G28" i="1"/>
  <c r="G30" i="1"/>
  <c r="G32" i="1"/>
  <c r="G40" i="1"/>
  <c r="G50" i="1"/>
  <c r="G58" i="1"/>
  <c r="G60" i="1"/>
  <c r="G62" i="1"/>
  <c r="G64" i="1"/>
  <c r="G66" i="1"/>
  <c r="F5" i="1"/>
  <c r="F13" i="1"/>
  <c r="F15" i="1"/>
  <c r="F17" i="1"/>
  <c r="F19" i="1"/>
  <c r="F21" i="1"/>
  <c r="F23" i="1"/>
  <c r="F25" i="1"/>
  <c r="F27" i="1"/>
  <c r="F29" i="1"/>
  <c r="F31" i="1"/>
  <c r="F41" i="1"/>
  <c r="F49" i="1"/>
  <c r="F59" i="1"/>
  <c r="F61" i="1"/>
  <c r="F63" i="1"/>
  <c r="F65" i="1"/>
  <c r="F4" i="1"/>
  <c r="G5" i="1"/>
  <c r="G13" i="1"/>
  <c r="G15" i="1"/>
  <c r="G17" i="1"/>
  <c r="G19" i="1"/>
  <c r="G21" i="1"/>
  <c r="G23" i="1"/>
  <c r="G25" i="1"/>
  <c r="G27" i="1"/>
  <c r="G29" i="1"/>
  <c r="G31" i="1"/>
  <c r="G41" i="1"/>
  <c r="G49" i="1"/>
  <c r="G59" i="1"/>
  <c r="G61" i="1"/>
  <c r="G63" i="1"/>
  <c r="G65" i="1"/>
  <c r="G4" i="1"/>
  <c r="F14" i="1"/>
  <c r="F16" i="1"/>
  <c r="F18" i="1"/>
  <c r="F20" i="1"/>
  <c r="F22" i="1"/>
  <c r="F24" i="1"/>
  <c r="F26" i="1"/>
  <c r="F28" i="1"/>
  <c r="F30" i="1"/>
  <c r="F32" i="1"/>
  <c r="F40" i="1"/>
  <c r="F50" i="1"/>
  <c r="F58" i="1"/>
  <c r="F60" i="1"/>
  <c r="F62" i="1"/>
  <c r="F64" i="1"/>
  <c r="F66" i="1"/>
  <c r="L35" i="1"/>
  <c r="M35" i="1"/>
  <c r="N36" i="1"/>
  <c r="M36" i="1" s="1"/>
  <c r="B4" i="2" l="1"/>
  <c r="B3" i="2"/>
  <c r="L45" i="1"/>
  <c r="M42" i="1"/>
  <c r="L40" i="1"/>
  <c r="M31" i="1"/>
  <c r="J24" i="1"/>
  <c r="L21" i="1"/>
  <c r="L18" i="1"/>
  <c r="M14" i="1"/>
  <c r="L47" i="1"/>
  <c r="M44" i="1"/>
  <c r="J41" i="1"/>
  <c r="J31" i="1"/>
  <c r="J26" i="1"/>
  <c r="J21" i="1"/>
  <c r="L17" i="1"/>
  <c r="J20" i="1"/>
  <c r="J18" i="1"/>
  <c r="J16" i="1"/>
  <c r="I14" i="1"/>
  <c r="J13" i="1"/>
  <c r="I11" i="1"/>
  <c r="I9" i="1"/>
  <c r="I7" i="1"/>
  <c r="M4" i="1"/>
  <c r="M13" i="1"/>
  <c r="M11" i="1"/>
  <c r="M9" i="1"/>
  <c r="M7" i="1"/>
  <c r="M5" i="1"/>
  <c r="I53" i="1"/>
  <c r="M51" i="1"/>
  <c r="L49" i="1"/>
  <c r="I47" i="1"/>
  <c r="I30" i="1"/>
  <c r="I24" i="1"/>
  <c r="I29" i="1"/>
  <c r="I25" i="1"/>
  <c r="I21" i="1"/>
  <c r="I19" i="1"/>
  <c r="I17" i="1"/>
  <c r="I15" i="1"/>
  <c r="J4" i="1"/>
  <c r="L11" i="1"/>
  <c r="L9" i="1"/>
  <c r="L7" i="1"/>
  <c r="L5" i="1"/>
  <c r="J59" i="1"/>
  <c r="L54" i="1"/>
  <c r="M33" i="1"/>
  <c r="M32" i="1"/>
  <c r="M29" i="1"/>
  <c r="L26" i="1"/>
  <c r="H43" i="1"/>
  <c r="F43" i="1" s="1"/>
  <c r="F42" i="1"/>
  <c r="G42" i="1"/>
  <c r="G51" i="1"/>
  <c r="H52" i="1"/>
  <c r="F51" i="1"/>
  <c r="L36" i="1"/>
  <c r="H34" i="1"/>
  <c r="G33" i="1"/>
  <c r="F33" i="1"/>
  <c r="J35" i="1"/>
  <c r="K36" i="1"/>
  <c r="I35" i="1"/>
  <c r="N37" i="1"/>
  <c r="G6" i="1"/>
  <c r="H7" i="1"/>
  <c r="F6" i="1"/>
  <c r="H53" i="1" l="1"/>
  <c r="F52" i="1"/>
  <c r="G52" i="1"/>
  <c r="H44" i="1"/>
  <c r="G43" i="1"/>
  <c r="H35" i="1"/>
  <c r="F34" i="1"/>
  <c r="G34" i="1"/>
  <c r="K37" i="1"/>
  <c r="J36" i="1"/>
  <c r="I36" i="1"/>
  <c r="M37" i="1"/>
  <c r="N38" i="1"/>
  <c r="L37" i="1"/>
  <c r="F7" i="1"/>
  <c r="H8" i="1"/>
  <c r="G7" i="1"/>
  <c r="G44" i="1" l="1"/>
  <c r="H45" i="1"/>
  <c r="F44" i="1"/>
  <c r="H54" i="1"/>
  <c r="F53" i="1"/>
  <c r="G53" i="1"/>
  <c r="G35" i="1"/>
  <c r="H36" i="1"/>
  <c r="F35" i="1"/>
  <c r="K38" i="1"/>
  <c r="I37" i="1"/>
  <c r="J37" i="1"/>
  <c r="M38" i="1"/>
  <c r="L38" i="1"/>
  <c r="N39" i="1"/>
  <c r="G8" i="1"/>
  <c r="H9" i="1"/>
  <c r="F8" i="1"/>
  <c r="F54" i="1" l="1"/>
  <c r="H55" i="1"/>
  <c r="G54" i="1"/>
  <c r="G45" i="1"/>
  <c r="H46" i="1"/>
  <c r="F45" i="1"/>
  <c r="G36" i="1"/>
  <c r="H37" i="1"/>
  <c r="F36" i="1"/>
  <c r="K39" i="1"/>
  <c r="J38" i="1"/>
  <c r="I38" i="1"/>
  <c r="L39" i="1"/>
  <c r="M39" i="1"/>
  <c r="F9" i="1"/>
  <c r="H10" i="1"/>
  <c r="G9" i="1"/>
  <c r="H56" i="1" l="1"/>
  <c r="G55" i="1"/>
  <c r="F55" i="1"/>
  <c r="G46" i="1"/>
  <c r="F46" i="1"/>
  <c r="H47" i="1"/>
  <c r="G37" i="1"/>
  <c r="H38" i="1"/>
  <c r="F37" i="1"/>
  <c r="I39" i="1"/>
  <c r="J39" i="1"/>
  <c r="G10" i="1"/>
  <c r="H11" i="1"/>
  <c r="F10" i="1"/>
  <c r="G47" i="1" l="1"/>
  <c r="F47" i="1"/>
  <c r="H48" i="1"/>
  <c r="H57" i="1"/>
  <c r="G56" i="1"/>
  <c r="F56" i="1"/>
  <c r="G38" i="1"/>
  <c r="F38" i="1"/>
  <c r="H39" i="1"/>
  <c r="H12" i="1"/>
  <c r="G11" i="1"/>
  <c r="F11" i="1"/>
  <c r="F57" i="1" l="1"/>
  <c r="G57" i="1"/>
  <c r="G48" i="1"/>
  <c r="F48" i="1"/>
  <c r="F39" i="1"/>
  <c r="G39" i="1"/>
  <c r="F12" i="1"/>
  <c r="G12" i="1"/>
</calcChain>
</file>

<file path=xl/sharedStrings.xml><?xml version="1.0" encoding="utf-8"?>
<sst xmlns="http://schemas.openxmlformats.org/spreadsheetml/2006/main" count="66" uniqueCount="23">
  <si>
    <t>с 9 -до 13</t>
  </si>
  <si>
    <t>с 13 -до 17</t>
  </si>
  <si>
    <t>№</t>
  </si>
  <si>
    <t>район</t>
  </si>
  <si>
    <t>сов</t>
  </si>
  <si>
    <t>зав</t>
  </si>
  <si>
    <t>северн</t>
  </si>
  <si>
    <t>жд</t>
  </si>
  <si>
    <t>зареч</t>
  </si>
  <si>
    <t>фруктовый</t>
  </si>
  <si>
    <t>зеленый</t>
  </si>
  <si>
    <t>Дата отгрузки</t>
  </si>
  <si>
    <t>Наимнование фруктов</t>
  </si>
  <si>
    <t>количество, кг</t>
  </si>
  <si>
    <t>киви</t>
  </si>
  <si>
    <t>время отгрузки</t>
  </si>
  <si>
    <t>Время отгрузки</t>
  </si>
  <si>
    <t>ананас</t>
  </si>
  <si>
    <t>Номер бригады</t>
  </si>
  <si>
    <t>Суть вопроса:</t>
  </si>
  <si>
    <t>Что необходимо сделать, чтобы, как только на первом листе появилась запись на определенную дату и на определенную бригаду, в следующий раз на эту дату запись попадала именно в эту бригаду (чтобы в итоге одна бригада весь день работала только в одном районе). И второй вопрос: если пользователь по ошибке 1 бригаде назначает еще одну отгрузку на 1 января на 9 часов (как в примере), необходимо, чтобы он получил сообщение об ошибке и необходимости ввести корректные данные. Каким образом это сделать? Помогите, пожалуйста.</t>
  </si>
  <si>
    <t>яблоки</t>
  </si>
  <si>
    <t>Сумма по полю количество,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</si>
</sst>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5"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0" applyNumberFormat="1" applyFill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distributed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vertical="distributed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Continuous" vertical="center"/>
    </xf>
    <xf numFmtId="0" fontId="0" fillId="0" borderId="8" xfId="0" applyFill="1" applyBorder="1" applyAlignment="1">
      <alignment horizontal="centerContinuous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 applyAlignment="1">
      <alignment horizontal="centerContinuous" vertical="center"/>
    </xf>
    <xf numFmtId="0" fontId="0" fillId="0" borderId="9" xfId="0" applyFill="1" applyBorder="1"/>
    <xf numFmtId="0" fontId="0" fillId="0" borderId="1" xfId="0" applyNumberForma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vertical="distributed"/>
    </xf>
    <xf numFmtId="0" fontId="0" fillId="0" borderId="16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Continuous"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25" xfId="0" applyNumberFormat="1" applyFill="1" applyBorder="1" applyAlignment="1">
      <alignment horizontal="center" vertical="center"/>
    </xf>
    <xf numFmtId="0" fontId="0" fillId="0" borderId="26" xfId="0" applyFill="1" applyBorder="1"/>
    <xf numFmtId="0" fontId="0" fillId="0" borderId="27" xfId="0" applyFill="1" applyBorder="1"/>
    <xf numFmtId="0" fontId="0" fillId="0" borderId="28" xfId="0" applyBorder="1"/>
    <xf numFmtId="0" fontId="0" fillId="2" borderId="28" xfId="0" applyFill="1" applyBorder="1"/>
    <xf numFmtId="14" fontId="0" fillId="0" borderId="29" xfId="0" applyNumberFormat="1" applyFill="1" applyBorder="1" applyAlignment="1">
      <alignment horizontal="centerContinuous"/>
    </xf>
    <xf numFmtId="14" fontId="0" fillId="0" borderId="22" xfId="0" applyNumberFormat="1" applyFill="1" applyBorder="1" applyAlignment="1">
      <alignment horizontal="centerContinuous"/>
    </xf>
    <xf numFmtId="14" fontId="0" fillId="0" borderId="30" xfId="0" applyNumberFormat="1" applyFill="1" applyBorder="1" applyAlignment="1">
      <alignment horizontal="center"/>
    </xf>
    <xf numFmtId="0" fontId="0" fillId="0" borderId="31" xfId="0" applyFill="1" applyBorder="1"/>
    <xf numFmtId="164" fontId="0" fillId="0" borderId="31" xfId="0" applyNumberFormat="1" applyFill="1" applyBorder="1"/>
    <xf numFmtId="0" fontId="0" fillId="0" borderId="31" xfId="0" applyFill="1" applyBorder="1" applyAlignment="1">
      <alignment horizontal="centerContinuous"/>
    </xf>
    <xf numFmtId="0" fontId="0" fillId="0" borderId="30" xfId="0" applyFill="1" applyBorder="1" applyAlignment="1">
      <alignment wrapText="1"/>
    </xf>
    <xf numFmtId="0" fontId="0" fillId="0" borderId="29" xfId="0" applyFill="1" applyBorder="1" applyAlignment="1">
      <alignment wrapText="1"/>
    </xf>
    <xf numFmtId="164" fontId="0" fillId="0" borderId="30" xfId="0" applyNumberFormat="1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3" borderId="0" xfId="0" applyFill="1"/>
    <xf numFmtId="0" fontId="0" fillId="0" borderId="5" xfId="0" applyNumberFormat="1" applyFill="1" applyBorder="1" applyAlignment="1">
      <alignment horizontal="center" vertical="center"/>
    </xf>
    <xf numFmtId="0" fontId="0" fillId="0" borderId="33" xfId="0" applyFill="1" applyBorder="1"/>
    <xf numFmtId="0" fontId="0" fillId="0" borderId="34" xfId="0" applyFill="1" applyBorder="1"/>
    <xf numFmtId="0" fontId="0" fillId="0" borderId="27" xfId="0" applyBorder="1"/>
    <xf numFmtId="0" fontId="0" fillId="0" borderId="0" xfId="0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distributed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Continuous" vertical="center"/>
    </xf>
    <xf numFmtId="0" fontId="0" fillId="0" borderId="35" xfId="0" applyFill="1" applyBorder="1" applyAlignment="1">
      <alignment horizontal="center" vertical="center"/>
    </xf>
    <xf numFmtId="0" fontId="0" fillId="0" borderId="35" xfId="0" applyNumberFormat="1" applyFill="1" applyBorder="1" applyAlignment="1">
      <alignment horizontal="center" vertical="center"/>
    </xf>
    <xf numFmtId="0" fontId="0" fillId="0" borderId="35" xfId="0" applyFill="1" applyBorder="1" applyAlignment="1">
      <alignment vertical="distributed"/>
    </xf>
    <xf numFmtId="0" fontId="0" fillId="0" borderId="35" xfId="0" applyFill="1" applyBorder="1"/>
    <xf numFmtId="0" fontId="0" fillId="3" borderId="35" xfId="0" applyFill="1" applyBorder="1"/>
    <xf numFmtId="0" fontId="0" fillId="3" borderId="0" xfId="0" applyFill="1" applyBorder="1"/>
    <xf numFmtId="0" fontId="0" fillId="0" borderId="0" xfId="0" pivotButton="1"/>
    <xf numFmtId="14" fontId="0" fillId="0" borderId="0" xfId="0" applyNumberFormat="1"/>
    <xf numFmtId="0" fontId="0" fillId="0" borderId="0" xfId="0" applyNumberFormat="1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8" xfId="0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4" borderId="0" xfId="0" applyFill="1" applyAlignment="1" applyProtection="1"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protection locked="0"/>
    </xf>
    <xf numFmtId="0" fontId="0" fillId="0" borderId="0" xfId="0" applyFill="1" applyProtection="1">
      <protection locked="0"/>
    </xf>
    <xf numFmtId="0" fontId="0" fillId="3" borderId="0" xfId="0" applyFill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0" fillId="4" borderId="0" xfId="0" applyNumberFormat="1" applyFill="1" applyAlignment="1" applyProtection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9">
    <dxf>
      <numFmt numFmtId="0" formatCode="General"/>
      <fill>
        <patternFill patternType="solid">
          <fgColor indexed="64"/>
          <bgColor rgb="FFFFFF00"/>
        </patternFill>
      </fill>
      <alignment horizontal="center" textRotation="0" indent="0" justifyLastLine="0" shrinkToFit="0" readingOrder="0"/>
      <protection locked="1" hidden="0"/>
    </dxf>
    <dxf>
      <numFmt numFmtId="19" formatCode="dd/mm/yyyy"/>
      <alignment horizontal="center" textRotation="0" indent="0" justifyLastLine="0" shrinkToFit="0" readingOrder="0"/>
      <protection locked="1" hidden="0"/>
    </dxf>
    <dxf>
      <alignment horizontal="center" textRotation="0" indent="0" justifyLastLine="0" shrinkToFit="0" readingOrder="0"/>
      <protection locked="1" hidden="0"/>
    </dxf>
    <dxf>
      <alignment horizontal="center" vertical="center" textRotation="0" wrapText="1" indent="0" justifyLastLine="0" shrinkToFit="0" readingOrder="0"/>
      <protection locked="1" hidden="0"/>
    </dxf>
    <dxf>
      <alignment horizontal="center" textRotation="0" indent="0" justifyLastLine="0" shrinkToFit="0" readingOrder="0"/>
      <protection locked="1" hidden="0"/>
    </dxf>
    <dxf>
      <alignment horizontal="center" textRotation="0" indent="0" justifyLastLine="0" shrinkToFit="0" readingOrder="0"/>
      <protection locked="1" hidden="0"/>
    </dxf>
    <dxf>
      <alignment horizontal="center" textRotation="0" indent="0" justifyLastLine="0" shrinkToFit="0" readingOrder="0"/>
      <protection locked="1" hidden="0"/>
    </dxf>
    <dxf>
      <alignment horizontal="center" textRotation="0" indent="0" justifyLastLine="0" shrinkToFit="0" readingOrder="0"/>
      <protection locked="1" hidden="0"/>
    </dxf>
    <dxf>
      <alignment horizontal="center" textRotation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280.113251967596" createdVersion="4" refreshedVersion="4" minRefreshableVersion="3" recordCount="4">
  <cacheSource type="worksheet">
    <worksheetSource ref="B1:H5" sheet="Лист2"/>
  </cacheSource>
  <cacheFields count="7">
    <cacheField name="№" numFmtId="0">
      <sharedItems containsSemiMixedTypes="0" containsString="0" containsNumber="1" containsInteger="1" minValue="1" maxValue="4"/>
    </cacheField>
    <cacheField name="Дата отгрузки" numFmtId="14">
      <sharedItems containsSemiMixedTypes="0" containsNonDate="0" containsDate="1" containsString="0" minDate="2012-01-02T00:00:00" maxDate="2013-01-03T00:00:00" count="3">
        <d v="2013-01-01T00:00:00"/>
        <d v="2013-01-02T00:00:00"/>
        <d v="2012-01-02T00:00:00" u="1"/>
      </sharedItems>
    </cacheField>
    <cacheField name="Номер бригады" numFmtId="0">
      <sharedItems containsSemiMixedTypes="0" containsString="0" containsNumber="1" containsInteger="1" minValue="1" maxValue="2" count="2">
        <n v="1"/>
        <n v="2"/>
      </sharedItems>
    </cacheField>
    <cacheField name="время отгрузки" numFmtId="0">
      <sharedItems containsSemiMixedTypes="0" containsString="0" containsNumber="1" containsInteger="1" minValue="8" maxValue="11" count="4">
        <n v="9"/>
        <n v="11"/>
        <n v="10"/>
        <n v="8"/>
      </sharedItems>
    </cacheField>
    <cacheField name="Наимнование фруктов" numFmtId="0">
      <sharedItems containsBlank="1" count="5">
        <s v="киви"/>
        <s v="ананас"/>
        <s v="яблоки"/>
        <m u="1"/>
        <s v="z,kjrb" u="1"/>
      </sharedItems>
    </cacheField>
    <cacheField name="количество, кг" numFmtId="0">
      <sharedItems containsSemiMixedTypes="0" containsString="0" containsNumber="1" containsInteger="1" minValue="15" maxValue="20"/>
    </cacheField>
    <cacheField name="район" numFmtId="0">
      <sharedItems containsBlank="1" count="3">
        <s v="северн"/>
        <s v="зеленый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n v="1"/>
    <x v="0"/>
    <x v="0"/>
    <x v="0"/>
    <x v="0"/>
    <n v="17"/>
    <x v="0"/>
  </r>
  <r>
    <n v="2"/>
    <x v="1"/>
    <x v="1"/>
    <x v="1"/>
    <x v="1"/>
    <n v="15"/>
    <x v="1"/>
  </r>
  <r>
    <n v="3"/>
    <x v="0"/>
    <x v="0"/>
    <x v="2"/>
    <x v="2"/>
    <n v="20"/>
    <x v="0"/>
  </r>
  <r>
    <n v="4"/>
    <x v="1"/>
    <x v="1"/>
    <x v="3"/>
    <x v="0"/>
    <n v="1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9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Q4:V9" firstHeaderRow="1" firstDataRow="2" firstDataCol="4"/>
  <pivotFields count="7">
    <pivotField compact="0" outline="0" showAll="0" defaultSubtotal="0"/>
    <pivotField axis="axisCol" compact="0" numFmtId="14" outline="0" showAll="0" defaultSubtotal="0">
      <items count="3">
        <item x="0"/>
        <item x="1"/>
        <item m="1" x="2"/>
      </items>
    </pivotField>
    <pivotField axis="axisRow" compact="0" outline="0" showAll="0" defaultSubtotal="0">
      <items count="2">
        <item x="0"/>
        <item x="1"/>
      </items>
    </pivotField>
    <pivotField axis="axisRow" compact="0" outline="0" showAll="0" sortType="ascending" defaultSubtotal="0">
      <items count="4">
        <item x="3"/>
        <item x="0"/>
        <item x="2"/>
        <item x="1"/>
      </items>
    </pivotField>
    <pivotField axis="axisRow" compact="0" outline="0" showAll="0" defaultSubtotal="0">
      <items count="5">
        <item x="1"/>
        <item x="0"/>
        <item m="1" x="4"/>
        <item m="1" x="3"/>
        <item x="2"/>
      </items>
    </pivotField>
    <pivotField dataField="1" compact="0" outline="0" showAll="0" defaultSubtotal="0"/>
    <pivotField axis="axisRow" compact="0" outline="0" showAll="0" defaultSubtotal="0">
      <items count="3">
        <item x="1"/>
        <item x="0"/>
        <item m="1" x="2"/>
      </items>
    </pivotField>
  </pivotFields>
  <rowFields count="4">
    <field x="2"/>
    <field x="6"/>
    <field x="3"/>
    <field x="4"/>
  </rowFields>
  <rowItems count="4">
    <i>
      <x/>
      <x v="1"/>
      <x v="1"/>
      <x v="1"/>
    </i>
    <i r="2">
      <x v="2"/>
      <x v="4"/>
    </i>
    <i>
      <x v="1"/>
      <x/>
      <x/>
      <x v="1"/>
    </i>
    <i r="2">
      <x v="3"/>
      <x/>
    </i>
  </rowItems>
  <colFields count="1">
    <field x="1"/>
  </colFields>
  <colItems count="2">
    <i>
      <x/>
    </i>
    <i>
      <x v="1"/>
    </i>
  </colItems>
  <dataFields count="1">
    <dataField name="Сумма по полю количество, кг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1:H5" totalsRowShown="0" headerRowDxfId="3" dataDxfId="2">
  <autoFilter ref="B1:H5"/>
  <tableColumns count="7">
    <tableColumn id="1" name="№" dataDxfId="0">
      <calculatedColumnFormula>MAX($B$1:B1)+1</calculatedColumnFormula>
    </tableColumn>
    <tableColumn id="2" name="Дата отгрузки" dataDxfId="1"/>
    <tableColumn id="3" name="Номер бригады" dataDxfId="8"/>
    <tableColumn id="4" name="время отгрузки" dataDxfId="7"/>
    <tableColumn id="5" name="Наимнование фруктов" dataDxfId="6"/>
    <tableColumn id="6" name="количество, кг" dataDxfId="5"/>
    <tableColumn id="7" name="район" dataDxfId="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X93"/>
  <sheetViews>
    <sheetView tabSelected="1" topLeftCell="G1" workbookViewId="0">
      <selection activeCell="T20" sqref="T20"/>
    </sheetView>
  </sheetViews>
  <sheetFormatPr defaultRowHeight="15" x14ac:dyDescent="0.25"/>
  <cols>
    <col min="1" max="1" width="8.42578125" style="2" customWidth="1"/>
    <col min="2" max="2" width="3.85546875" style="2" hidden="1" customWidth="1"/>
    <col min="3" max="3" width="8.7109375" style="3" customWidth="1"/>
    <col min="4" max="4" width="10.140625" style="2" hidden="1" customWidth="1"/>
    <col min="5" max="5" width="6.42578125" style="2" customWidth="1"/>
    <col min="6" max="7" width="10.140625" style="2" bestFit="1" customWidth="1"/>
    <col min="8" max="8" width="10.140625" style="2" customWidth="1"/>
    <col min="9" max="14" width="10.140625" style="2" bestFit="1" customWidth="1"/>
    <col min="15" max="16" width="9.140625" style="2"/>
    <col min="17" max="17" width="17.28515625" style="2" bestFit="1" customWidth="1"/>
    <col min="18" max="18" width="17.5703125" style="2" bestFit="1" customWidth="1"/>
    <col min="19" max="19" width="9" style="2" customWidth="1"/>
    <col min="20" max="20" width="24.42578125" style="2" customWidth="1"/>
    <col min="21" max="21" width="16" style="2" customWidth="1"/>
    <col min="22" max="22" width="10.140625" style="2" customWidth="1"/>
    <col min="23" max="23" width="29.7109375" style="2" customWidth="1"/>
    <col min="24" max="24" width="29.7109375" style="2" bestFit="1" customWidth="1"/>
    <col min="25" max="16384" width="9.140625" style="2"/>
  </cols>
  <sheetData>
    <row r="2" spans="1:24" x14ac:dyDescent="0.25">
      <c r="A2" s="43"/>
      <c r="B2" s="43"/>
      <c r="C2" s="44"/>
      <c r="D2" s="43"/>
      <c r="E2" s="43"/>
      <c r="F2" s="45"/>
      <c r="G2" s="45"/>
      <c r="H2" s="45"/>
      <c r="I2" s="45"/>
      <c r="J2" s="45"/>
      <c r="K2" s="45"/>
      <c r="L2" s="45"/>
      <c r="M2" s="45"/>
      <c r="N2" s="45"/>
    </row>
    <row r="3" spans="1:24" ht="45.75" thickBot="1" x14ac:dyDescent="0.3">
      <c r="A3" s="46" t="s">
        <v>18</v>
      </c>
      <c r="B3" s="47"/>
      <c r="C3" s="48" t="s">
        <v>16</v>
      </c>
      <c r="D3" s="47"/>
      <c r="E3" s="49"/>
      <c r="F3" s="40">
        <v>41275</v>
      </c>
      <c r="G3" s="41">
        <f>F3</f>
        <v>41275</v>
      </c>
      <c r="H3" s="42" t="s">
        <v>3</v>
      </c>
      <c r="I3" s="40">
        <v>41276</v>
      </c>
      <c r="J3" s="41">
        <f>I3</f>
        <v>41276</v>
      </c>
      <c r="K3" s="42" t="s">
        <v>3</v>
      </c>
      <c r="L3" s="40">
        <v>41277</v>
      </c>
      <c r="M3" s="41">
        <f>L3</f>
        <v>41277</v>
      </c>
      <c r="N3" s="42" t="s">
        <v>3</v>
      </c>
    </row>
    <row r="4" spans="1:24" ht="16.5" thickTop="1" thickBot="1" x14ac:dyDescent="0.3">
      <c r="A4" s="7">
        <v>1</v>
      </c>
      <c r="B4" s="28">
        <v>1</v>
      </c>
      <c r="C4" s="31">
        <v>9</v>
      </c>
      <c r="D4" s="6"/>
      <c r="E4" s="32"/>
      <c r="F4" s="15" t="str">
        <f>IFERROR(VLOOKUP(F$3&amp;$B4&amp;$C4&amp;H4,Лист2!$A:$H,6,FALSE),"")</f>
        <v>киви</v>
      </c>
      <c r="G4" s="16">
        <f>IFERROR(VLOOKUP(G$3&amp;$B4&amp;$C4&amp;H4,Лист2!$A:$H,7,FALSE),"")</f>
        <v>17</v>
      </c>
      <c r="H4" s="39" t="s">
        <v>6</v>
      </c>
      <c r="I4" s="15" t="str">
        <f>IFERROR(VLOOKUP(I$3&amp;$B4&amp;$C4&amp;K4,Лист2!$A:$H,6,FALSE),"")</f>
        <v/>
      </c>
      <c r="J4" s="16" t="str">
        <f>IFERROR(VLOOKUP(J$3&amp;$B4&amp;$C4&amp;K4,Лист2!$A:$H,7,FALSE),"")</f>
        <v/>
      </c>
      <c r="K4" s="39"/>
      <c r="L4" s="15" t="str">
        <f>IFERROR(VLOOKUP(L$3&amp;$B4&amp;$C4&amp;N4,Лист2!$A:$H,6,FALSE),"")</f>
        <v/>
      </c>
      <c r="M4" s="16" t="str">
        <f>IFERROR(VLOOKUP(M$3&amp;$B4&amp;$C4&amp;N4,Лист2!$A:$H,7,FALSE),"")</f>
        <v/>
      </c>
      <c r="N4" s="39"/>
      <c r="Q4" s="67" t="s">
        <v>22</v>
      </c>
      <c r="R4"/>
      <c r="S4"/>
      <c r="T4"/>
      <c r="U4" s="67" t="s">
        <v>11</v>
      </c>
      <c r="V4"/>
      <c r="W4"/>
      <c r="X4"/>
    </row>
    <row r="5" spans="1:24" ht="16.5" thickTop="1" thickBot="1" x14ac:dyDescent="0.3">
      <c r="A5" s="5"/>
      <c r="B5" s="28">
        <v>1</v>
      </c>
      <c r="C5" s="20">
        <v>10</v>
      </c>
      <c r="D5" s="6" t="s">
        <v>0</v>
      </c>
      <c r="E5" s="19"/>
      <c r="F5" s="15" t="str">
        <f>IFERROR(VLOOKUP(F$3&amp;$B5&amp;$C5&amp;H5,Лист2!$A:$H,6,FALSE),"")</f>
        <v>яблоки</v>
      </c>
      <c r="G5" s="16">
        <f>IFERROR(VLOOKUP(G$3&amp;$B5&amp;$C5&amp;H5,Лист2!$A:$H,7,FALSE),"")</f>
        <v>20</v>
      </c>
      <c r="H5" s="36" t="str">
        <f>H4</f>
        <v>северн</v>
      </c>
      <c r="I5" s="15" t="str">
        <f>IFERROR(VLOOKUP(I$3&amp;$B5&amp;$C5&amp;K5,Лист2!$A:$H,6,FALSE),"")</f>
        <v/>
      </c>
      <c r="J5" s="16" t="str">
        <f>IFERROR(VLOOKUP(J$3&amp;$B5&amp;$C5&amp;K5,Лист2!$A:$H,7,FALSE),"")</f>
        <v/>
      </c>
      <c r="K5" s="36">
        <f t="shared" ref="K5:K12" si="0">K4</f>
        <v>0</v>
      </c>
      <c r="L5" s="15" t="str">
        <f>IFERROR(VLOOKUP(L$3&amp;$B5&amp;$C5&amp;N5,Лист2!$A:$H,6,FALSE),"")</f>
        <v/>
      </c>
      <c r="M5" s="16" t="str">
        <f>IFERROR(VLOOKUP(M$3&amp;$B5&amp;$C5&amp;N5,Лист2!$A:$H,7,FALSE),"")</f>
        <v/>
      </c>
      <c r="N5" s="36">
        <f t="shared" ref="N5:N12" si="1">N4</f>
        <v>0</v>
      </c>
      <c r="Q5" s="67" t="s">
        <v>18</v>
      </c>
      <c r="R5" s="67" t="s">
        <v>3</v>
      </c>
      <c r="S5" s="67" t="s">
        <v>15</v>
      </c>
      <c r="T5" s="67" t="s">
        <v>12</v>
      </c>
      <c r="U5" s="68">
        <v>41275</v>
      </c>
      <c r="V5" s="68">
        <v>41276</v>
      </c>
      <c r="W5"/>
      <c r="X5"/>
    </row>
    <row r="6" spans="1:24" ht="16.5" thickTop="1" thickBot="1" x14ac:dyDescent="0.3">
      <c r="A6" s="5"/>
      <c r="B6" s="28">
        <v>1</v>
      </c>
      <c r="C6" s="20">
        <v>11</v>
      </c>
      <c r="D6" s="6"/>
      <c r="E6" s="12"/>
      <c r="F6" s="15" t="str">
        <f>IFERROR(VLOOKUP(F$3&amp;$B6&amp;$C6&amp;H6,Лист2!$A:$H,6,FALSE),"")</f>
        <v/>
      </c>
      <c r="G6" s="16" t="str">
        <f>IFERROR(VLOOKUP(G$3&amp;$B6&amp;$C6&amp;H6,Лист2!$A:$H,7,FALSE),"")</f>
        <v/>
      </c>
      <c r="H6" s="36" t="str">
        <f t="shared" ref="H6:H12" si="2">H5</f>
        <v>северн</v>
      </c>
      <c r="I6" s="15" t="str">
        <f>IFERROR(VLOOKUP(I$3&amp;$B6&amp;$C6&amp;K6,Лист2!$A:$H,6,FALSE),"")</f>
        <v/>
      </c>
      <c r="J6" s="16" t="str">
        <f>IFERROR(VLOOKUP(J$3&amp;$B6&amp;$C6&amp;K6,Лист2!$A:$H,7,FALSE),"")</f>
        <v/>
      </c>
      <c r="K6" s="36">
        <f t="shared" si="0"/>
        <v>0</v>
      </c>
      <c r="L6" s="15" t="str">
        <f>IFERROR(VLOOKUP(L$3&amp;$B6&amp;$C6&amp;N6,Лист2!$A:$H,6,FALSE),"")</f>
        <v/>
      </c>
      <c r="M6" s="16" t="str">
        <f>IFERROR(VLOOKUP(M$3&amp;$B6&amp;$C6&amp;N6,Лист2!$A:$H,7,FALSE),"")</f>
        <v/>
      </c>
      <c r="N6" s="36">
        <f t="shared" si="1"/>
        <v>0</v>
      </c>
      <c r="Q6" s="1">
        <v>1</v>
      </c>
      <c r="R6" s="1" t="s">
        <v>6</v>
      </c>
      <c r="S6" s="1">
        <v>9</v>
      </c>
      <c r="T6" s="1" t="s">
        <v>14</v>
      </c>
      <c r="U6" s="69">
        <v>17</v>
      </c>
      <c r="V6" s="69"/>
      <c r="W6"/>
      <c r="X6"/>
    </row>
    <row r="7" spans="1:24" ht="16.5" thickTop="1" thickBot="1" x14ac:dyDescent="0.3">
      <c r="B7" s="28">
        <v>1</v>
      </c>
      <c r="C7" s="20">
        <v>12</v>
      </c>
      <c r="D7" s="8"/>
      <c r="E7" s="13"/>
      <c r="F7" s="15" t="str">
        <f>IFERROR(VLOOKUP(F$3&amp;$B7&amp;$C7&amp;H7,Лист2!$A:$H,6,FALSE),"")</f>
        <v/>
      </c>
      <c r="G7" s="16" t="str">
        <f>IFERROR(VLOOKUP(G$3&amp;$B7&amp;$C7&amp;H7,Лист2!$A:$H,7,FALSE),"")</f>
        <v/>
      </c>
      <c r="H7" s="36" t="str">
        <f t="shared" si="2"/>
        <v>северн</v>
      </c>
      <c r="I7" s="15" t="str">
        <f>IFERROR(VLOOKUP(I$3&amp;$B7&amp;$C7&amp;K7,Лист2!$A:$H,6,FALSE),"")</f>
        <v/>
      </c>
      <c r="J7" s="16" t="str">
        <f>IFERROR(VLOOKUP(J$3&amp;$B7&amp;$C7&amp;K7,Лист2!$A:$H,7,FALSE),"")</f>
        <v/>
      </c>
      <c r="K7" s="36">
        <f t="shared" si="0"/>
        <v>0</v>
      </c>
      <c r="L7" s="15" t="str">
        <f>IFERROR(VLOOKUP(L$3&amp;$B7&amp;$C7&amp;N7,Лист2!$A:$H,6,FALSE),"")</f>
        <v/>
      </c>
      <c r="M7" s="16" t="str">
        <f>IFERROR(VLOOKUP(M$3&amp;$B7&amp;$C7&amp;N7,Лист2!$A:$H,7,FALSE),"")</f>
        <v/>
      </c>
      <c r="N7" s="36">
        <f t="shared" si="1"/>
        <v>0</v>
      </c>
      <c r="Q7"/>
      <c r="R7"/>
      <c r="S7" s="1">
        <v>10</v>
      </c>
      <c r="T7" s="1" t="s">
        <v>21</v>
      </c>
      <c r="U7" s="69">
        <v>20</v>
      </c>
      <c r="V7" s="69"/>
      <c r="W7"/>
      <c r="X7"/>
    </row>
    <row r="8" spans="1:24" ht="16.5" thickTop="1" thickBot="1" x14ac:dyDescent="0.3">
      <c r="A8" s="5"/>
      <c r="B8" s="28">
        <v>1</v>
      </c>
      <c r="C8" s="20">
        <v>13</v>
      </c>
      <c r="D8" s="9"/>
      <c r="E8" s="11"/>
      <c r="F8" s="15" t="str">
        <f>IFERROR(VLOOKUP(F$3&amp;$B8&amp;$C8&amp;H8,Лист2!$A:$H,6,FALSE),"")</f>
        <v/>
      </c>
      <c r="G8" s="16" t="str">
        <f>IFERROR(VLOOKUP(G$3&amp;$B8&amp;$C8&amp;H8,Лист2!$A:$H,7,FALSE),"")</f>
        <v/>
      </c>
      <c r="H8" s="36" t="str">
        <f t="shared" si="2"/>
        <v>северн</v>
      </c>
      <c r="I8" s="15" t="str">
        <f>IFERROR(VLOOKUP(I$3&amp;$B8&amp;$C8&amp;K8,Лист2!$A:$H,6,FALSE),"")</f>
        <v/>
      </c>
      <c r="J8" s="16" t="str">
        <f>IFERROR(VLOOKUP(J$3&amp;$B8&amp;$C8&amp;K8,Лист2!$A:$H,7,FALSE),"")</f>
        <v/>
      </c>
      <c r="K8" s="36">
        <f t="shared" si="0"/>
        <v>0</v>
      </c>
      <c r="L8" s="15" t="str">
        <f>IFERROR(VLOOKUP(L$3&amp;$B8&amp;$C8&amp;N8,Лист2!$A:$H,6,FALSE),"")</f>
        <v/>
      </c>
      <c r="M8" s="16" t="str">
        <f>IFERROR(VLOOKUP(M$3&amp;$B8&amp;$C8&amp;N8,Лист2!$A:$H,7,FALSE),"")</f>
        <v/>
      </c>
      <c r="N8" s="36">
        <f t="shared" si="1"/>
        <v>0</v>
      </c>
      <c r="Q8" s="1">
        <v>2</v>
      </c>
      <c r="R8" s="1" t="s">
        <v>10</v>
      </c>
      <c r="S8" s="1">
        <v>8</v>
      </c>
      <c r="T8" s="1" t="s">
        <v>14</v>
      </c>
      <c r="U8" s="69"/>
      <c r="V8" s="69">
        <v>15</v>
      </c>
      <c r="W8"/>
      <c r="X8"/>
    </row>
    <row r="9" spans="1:24" ht="16.5" thickTop="1" thickBot="1" x14ac:dyDescent="0.3">
      <c r="A9" s="5"/>
      <c r="B9" s="28">
        <v>1</v>
      </c>
      <c r="C9" s="20">
        <v>14</v>
      </c>
      <c r="D9" s="10" t="s">
        <v>1</v>
      </c>
      <c r="E9" s="14"/>
      <c r="F9" s="15" t="str">
        <f>IFERROR(VLOOKUP(F$3&amp;$B9&amp;$C9&amp;H9,Лист2!$A:$H,6,FALSE),"")</f>
        <v/>
      </c>
      <c r="G9" s="16" t="str">
        <f>IFERROR(VLOOKUP(G$3&amp;$B9&amp;$C9&amp;H9,Лист2!$A:$H,7,FALSE),"")</f>
        <v/>
      </c>
      <c r="H9" s="36" t="str">
        <f t="shared" si="2"/>
        <v>северн</v>
      </c>
      <c r="I9" s="15" t="str">
        <f>IFERROR(VLOOKUP(I$3&amp;$B9&amp;$C9&amp;K9,Лист2!$A:$H,6,FALSE),"")</f>
        <v/>
      </c>
      <c r="J9" s="16" t="str">
        <f>IFERROR(VLOOKUP(J$3&amp;$B9&amp;$C9&amp;K9,Лист2!$A:$H,7,FALSE),"")</f>
        <v/>
      </c>
      <c r="K9" s="36">
        <f t="shared" si="0"/>
        <v>0</v>
      </c>
      <c r="L9" s="15" t="str">
        <f>IFERROR(VLOOKUP(L$3&amp;$B9&amp;$C9&amp;N9,Лист2!$A:$H,6,FALSE),"")</f>
        <v/>
      </c>
      <c r="M9" s="16" t="str">
        <f>IFERROR(VLOOKUP(M$3&amp;$B9&amp;$C9&amp;N9,Лист2!$A:$H,7,FALSE),"")</f>
        <v/>
      </c>
      <c r="N9" s="36">
        <f t="shared" si="1"/>
        <v>0</v>
      </c>
      <c r="Q9"/>
      <c r="R9"/>
      <c r="S9" s="1">
        <v>11</v>
      </c>
      <c r="T9" s="1" t="s">
        <v>17</v>
      </c>
      <c r="U9" s="69"/>
      <c r="V9" s="69">
        <v>15</v>
      </c>
      <c r="W9"/>
      <c r="X9"/>
    </row>
    <row r="10" spans="1:24" ht="16.5" thickTop="1" thickBot="1" x14ac:dyDescent="0.3">
      <c r="A10" s="5"/>
      <c r="B10" s="28">
        <v>1</v>
      </c>
      <c r="C10" s="20">
        <v>15</v>
      </c>
      <c r="D10" s="10"/>
      <c r="E10" s="12"/>
      <c r="F10" s="15" t="str">
        <f>IFERROR(VLOOKUP(F$3&amp;$B10&amp;$C10&amp;H10,Лист2!$A:$H,6,FALSE),"")</f>
        <v/>
      </c>
      <c r="G10" s="16" t="str">
        <f>IFERROR(VLOOKUP(G$3&amp;$B10&amp;$C10&amp;H10,Лист2!$A:$H,7,FALSE),"")</f>
        <v/>
      </c>
      <c r="H10" s="36" t="str">
        <f t="shared" si="2"/>
        <v>северн</v>
      </c>
      <c r="I10" s="15" t="str">
        <f>IFERROR(VLOOKUP(I$3&amp;$B10&amp;$C10&amp;K10,Лист2!$A:$H,6,FALSE),"")</f>
        <v/>
      </c>
      <c r="J10" s="16" t="str">
        <f>IFERROR(VLOOKUP(J$3&amp;$B10&amp;$C10&amp;K10,Лист2!$A:$H,7,FALSE),"")</f>
        <v/>
      </c>
      <c r="K10" s="36">
        <f t="shared" si="0"/>
        <v>0</v>
      </c>
      <c r="L10" s="15" t="str">
        <f>IFERROR(VLOOKUP(L$3&amp;$B10&amp;$C10&amp;N10,Лист2!$A:$H,6,FALSE),"")</f>
        <v/>
      </c>
      <c r="M10" s="16" t="str">
        <f>IFERROR(VLOOKUP(M$3&amp;$B10&amp;$C10&amp;N10,Лист2!$A:$H,7,FALSE),"")</f>
        <v/>
      </c>
      <c r="N10" s="36">
        <f t="shared" si="1"/>
        <v>0</v>
      </c>
      <c r="Q10"/>
      <c r="R10"/>
      <c r="S10"/>
      <c r="T10"/>
      <c r="U10"/>
      <c r="V10"/>
      <c r="W10"/>
      <c r="X10"/>
    </row>
    <row r="11" spans="1:24" ht="16.5" thickTop="1" thickBot="1" x14ac:dyDescent="0.3">
      <c r="A11" s="5"/>
      <c r="B11" s="28">
        <v>1</v>
      </c>
      <c r="C11" s="20">
        <v>16</v>
      </c>
      <c r="D11" s="10"/>
      <c r="E11" s="18"/>
      <c r="F11" s="15" t="str">
        <f>IFERROR(VLOOKUP(F$3&amp;$B11&amp;$C11&amp;H11,Лист2!$A:$H,6,FALSE),"")</f>
        <v/>
      </c>
      <c r="G11" s="16" t="str">
        <f>IFERROR(VLOOKUP(G$3&amp;$B11&amp;$C11&amp;H11,Лист2!$A:$H,7,FALSE),"")</f>
        <v/>
      </c>
      <c r="H11" s="36" t="str">
        <f t="shared" si="2"/>
        <v>северн</v>
      </c>
      <c r="I11" s="15" t="str">
        <f>IFERROR(VLOOKUP(I$3&amp;$B11&amp;$C11&amp;K11,Лист2!$A:$H,6,FALSE),"")</f>
        <v/>
      </c>
      <c r="J11" s="16" t="str">
        <f>IFERROR(VLOOKUP(J$3&amp;$B11&amp;$C11&amp;K11,Лист2!$A:$H,7,FALSE),"")</f>
        <v/>
      </c>
      <c r="K11" s="36">
        <f t="shared" si="0"/>
        <v>0</v>
      </c>
      <c r="L11" s="15" t="str">
        <f>IFERROR(VLOOKUP(L$3&amp;$B11&amp;$C11&amp;N11,Лист2!$A:$H,6,FALSE),"")</f>
        <v/>
      </c>
      <c r="M11" s="16" t="str">
        <f>IFERROR(VLOOKUP(M$3&amp;$B11&amp;$C11&amp;N11,Лист2!$A:$H,7,FALSE),"")</f>
        <v/>
      </c>
      <c r="N11" s="36">
        <f t="shared" si="1"/>
        <v>0</v>
      </c>
      <c r="Q11"/>
      <c r="R11"/>
      <c r="S11"/>
    </row>
    <row r="12" spans="1:24" ht="16.5" thickTop="1" thickBot="1" x14ac:dyDescent="0.3">
      <c r="A12" s="5"/>
      <c r="B12" s="28">
        <v>1</v>
      </c>
      <c r="C12" s="35">
        <v>17</v>
      </c>
      <c r="D12" s="10"/>
      <c r="E12" s="18"/>
      <c r="F12" s="15" t="str">
        <f>IFERROR(VLOOKUP(F$3&amp;$B12&amp;$C12&amp;H12,Лист2!$A:$H,6,FALSE),"")</f>
        <v/>
      </c>
      <c r="G12" s="16" t="str">
        <f>IFERROR(VLOOKUP(G$3&amp;$B12&amp;$C12&amp;H12,Лист2!$A:$H,7,FALSE),"")</f>
        <v/>
      </c>
      <c r="H12" s="37" t="str">
        <f t="shared" si="2"/>
        <v>северн</v>
      </c>
      <c r="I12" s="15" t="str">
        <f>IFERROR(VLOOKUP(I$3&amp;$B12&amp;$C12&amp;K12,Лист2!$A:$H,6,FALSE),"")</f>
        <v/>
      </c>
      <c r="J12" s="16" t="str">
        <f>IFERROR(VLOOKUP(J$3&amp;$B12&amp;$C12&amp;K12,Лист2!$A:$H,7,FALSE),"")</f>
        <v/>
      </c>
      <c r="K12" s="37">
        <f t="shared" si="0"/>
        <v>0</v>
      </c>
      <c r="L12" s="15" t="str">
        <f>IFERROR(VLOOKUP(L$3&amp;$B12&amp;$C12&amp;N12,Лист2!$A:$H,6,FALSE),"")</f>
        <v/>
      </c>
      <c r="M12" s="16" t="str">
        <f>IFERROR(VLOOKUP(M$3&amp;$B12&amp;$C12&amp;N12,Лист2!$A:$H,7,FALSE),"")</f>
        <v/>
      </c>
      <c r="N12" s="37">
        <f t="shared" si="1"/>
        <v>0</v>
      </c>
      <c r="Q12"/>
      <c r="R12"/>
      <c r="S12"/>
    </row>
    <row r="13" spans="1:24" ht="16.5" thickTop="1" thickBot="1" x14ac:dyDescent="0.3">
      <c r="A13" s="24">
        <v>2</v>
      </c>
      <c r="B13" s="21">
        <v>2</v>
      </c>
      <c r="C13" s="31">
        <v>9</v>
      </c>
      <c r="D13" s="22"/>
      <c r="E13" s="29"/>
      <c r="F13" s="15" t="str">
        <f>IFERROR(VLOOKUP(F$3&amp;$B13&amp;$C13&amp;H13,Лист2!$A:$H,6,FALSE),"")</f>
        <v/>
      </c>
      <c r="G13" s="16" t="str">
        <f>IFERROR(VLOOKUP(G$3&amp;$B13&amp;$C13&amp;H13,Лист2!$A:$H,7,FALSE),"")</f>
        <v/>
      </c>
      <c r="H13" s="39"/>
      <c r="I13" s="15" t="str">
        <f>IFERROR(VLOOKUP(I$3&amp;$B13&amp;$C13&amp;K13,Лист2!$A:$H,6,FALSE),"")</f>
        <v/>
      </c>
      <c r="J13" s="16" t="str">
        <f>IFERROR(VLOOKUP(J$3&amp;$B13&amp;$C13&amp;K13,Лист2!$A:$H,7,FALSE),"")</f>
        <v/>
      </c>
      <c r="K13" s="39" t="s">
        <v>10</v>
      </c>
      <c r="L13" s="15" t="str">
        <f>IFERROR(VLOOKUP(L$3&amp;$B13&amp;$C13&amp;N13,Лист2!$A:$H,6,FALSE),"")</f>
        <v/>
      </c>
      <c r="M13" s="16" t="str">
        <f>IFERROR(VLOOKUP(M$3&amp;$B13&amp;$C13&amp;N13,Лист2!$A:$H,7,FALSE),"")</f>
        <v/>
      </c>
      <c r="N13" s="39"/>
      <c r="Q13"/>
      <c r="R13"/>
      <c r="S13"/>
    </row>
    <row r="14" spans="1:24" ht="16.5" thickTop="1" thickBot="1" x14ac:dyDescent="0.3">
      <c r="A14" s="23"/>
      <c r="B14" s="28">
        <v>2</v>
      </c>
      <c r="C14" s="20">
        <v>10</v>
      </c>
      <c r="D14" s="6" t="s">
        <v>0</v>
      </c>
      <c r="E14" s="14"/>
      <c r="F14" s="15" t="str">
        <f>IFERROR(VLOOKUP(F$3&amp;$B14&amp;$C14&amp;H14,Лист2!$A:$H,6,FALSE),"")</f>
        <v/>
      </c>
      <c r="G14" s="16" t="str">
        <f>IFERROR(VLOOKUP(G$3&amp;$B14&amp;$C14&amp;H14,Лист2!$A:$H,7,FALSE),"")</f>
        <v/>
      </c>
      <c r="H14" s="36"/>
      <c r="I14" s="15" t="str">
        <f>IFERROR(VLOOKUP(I$3&amp;$B14&amp;$C14&amp;K14,Лист2!$A:$H,6,FALSE),"")</f>
        <v/>
      </c>
      <c r="J14" s="16" t="str">
        <f>IFERROR(VLOOKUP(J$3&amp;$B14&amp;$C14&amp;K14,Лист2!$A:$H,7,FALSE),"")</f>
        <v/>
      </c>
      <c r="K14" s="36" t="str">
        <f t="shared" ref="K14:K21" si="3">K13</f>
        <v>зеленый</v>
      </c>
      <c r="L14" s="15" t="str">
        <f>IFERROR(VLOOKUP(L$3&amp;$B14&amp;$C14&amp;N14,Лист2!$A:$H,6,FALSE),"")</f>
        <v/>
      </c>
      <c r="M14" s="16" t="str">
        <f>IFERROR(VLOOKUP(M$3&amp;$B14&amp;$C14&amp;N14,Лист2!$A:$H,7,FALSE),"")</f>
        <v/>
      </c>
      <c r="N14" s="36">
        <f t="shared" ref="N14:N21" si="4">N13</f>
        <v>0</v>
      </c>
      <c r="Q14"/>
      <c r="R14"/>
      <c r="S14"/>
    </row>
    <row r="15" spans="1:24" ht="16.5" thickTop="1" thickBot="1" x14ac:dyDescent="0.3">
      <c r="A15" s="23"/>
      <c r="B15" s="28">
        <v>2</v>
      </c>
      <c r="C15" s="20">
        <v>11</v>
      </c>
      <c r="D15" s="6"/>
      <c r="E15" s="12"/>
      <c r="F15" s="15" t="str">
        <f>IFERROR(VLOOKUP(F$3&amp;$B15&amp;$C15&amp;H15,Лист2!$A:$H,6,FALSE),"")</f>
        <v/>
      </c>
      <c r="G15" s="16" t="str">
        <f>IFERROR(VLOOKUP(G$3&amp;$B15&amp;$C15&amp;H15,Лист2!$A:$H,7,FALSE),"")</f>
        <v/>
      </c>
      <c r="H15" s="36"/>
      <c r="I15" s="15" t="str">
        <f>IFERROR(VLOOKUP(I$3&amp;$B15&amp;$C15&amp;K15,Лист2!$A:$H,6,FALSE),"")</f>
        <v>ананас</v>
      </c>
      <c r="J15" s="16">
        <f>IFERROR(VLOOKUP(J$3&amp;$B15&amp;$C15&amp;K15,Лист2!$A:$H,7,FALSE),"")</f>
        <v>15</v>
      </c>
      <c r="K15" s="36" t="str">
        <f t="shared" si="3"/>
        <v>зеленый</v>
      </c>
      <c r="L15" s="15" t="str">
        <f>IFERROR(VLOOKUP(L$3&amp;$B15&amp;$C15&amp;N15,Лист2!$A:$H,6,FALSE),"")</f>
        <v/>
      </c>
      <c r="M15" s="16" t="str">
        <f>IFERROR(VLOOKUP(M$3&amp;$B15&amp;$C15&amp;N15,Лист2!$A:$H,7,FALSE),"")</f>
        <v/>
      </c>
      <c r="N15" s="36">
        <f t="shared" si="4"/>
        <v>0</v>
      </c>
      <c r="Q15"/>
      <c r="R15"/>
      <c r="S15"/>
    </row>
    <row r="16" spans="1:24" ht="16.5" thickTop="1" thickBot="1" x14ac:dyDescent="0.3">
      <c r="B16" s="28">
        <v>2</v>
      </c>
      <c r="C16" s="20">
        <v>12</v>
      </c>
      <c r="D16" s="8"/>
      <c r="E16" s="13"/>
      <c r="F16" s="15" t="str">
        <f>IFERROR(VLOOKUP(F$3&amp;$B16&amp;$C16&amp;H16,Лист2!$A:$H,6,FALSE),"")</f>
        <v/>
      </c>
      <c r="G16" s="16" t="str">
        <f>IFERROR(VLOOKUP(G$3&amp;$B16&amp;$C16&amp;H16,Лист2!$A:$H,7,FALSE),"")</f>
        <v/>
      </c>
      <c r="H16" s="36"/>
      <c r="I16" s="15" t="str">
        <f>IFERROR(VLOOKUP(I$3&amp;$B16&amp;$C16&amp;K16,Лист2!$A:$H,6,FALSE),"")</f>
        <v/>
      </c>
      <c r="J16" s="16" t="str">
        <f>IFERROR(VLOOKUP(J$3&amp;$B16&amp;$C16&amp;K16,Лист2!$A:$H,7,FALSE),"")</f>
        <v/>
      </c>
      <c r="K16" s="36" t="str">
        <f t="shared" si="3"/>
        <v>зеленый</v>
      </c>
      <c r="L16" s="15" t="str">
        <f>IFERROR(VLOOKUP(L$3&amp;$B16&amp;$C16&amp;N16,Лист2!$A:$H,6,FALSE),"")</f>
        <v/>
      </c>
      <c r="M16" s="16" t="str">
        <f>IFERROR(VLOOKUP(M$3&amp;$B16&amp;$C16&amp;N16,Лист2!$A:$H,7,FALSE),"")</f>
        <v/>
      </c>
      <c r="N16" s="36">
        <f t="shared" si="4"/>
        <v>0</v>
      </c>
      <c r="Q16"/>
      <c r="R16"/>
      <c r="S16"/>
    </row>
    <row r="17" spans="1:19" ht="16.5" thickTop="1" thickBot="1" x14ac:dyDescent="0.3">
      <c r="A17" s="23"/>
      <c r="B17" s="28">
        <v>2</v>
      </c>
      <c r="C17" s="20">
        <v>13</v>
      </c>
      <c r="D17" s="9"/>
      <c r="E17" s="11"/>
      <c r="F17" s="15" t="str">
        <f>IFERROR(VLOOKUP(F$3&amp;$B17&amp;$C17&amp;H17,Лист2!$A:$H,6,FALSE),"")</f>
        <v/>
      </c>
      <c r="G17" s="16" t="str">
        <f>IFERROR(VLOOKUP(G$3&amp;$B17&amp;$C17&amp;H17,Лист2!$A:$H,7,FALSE),"")</f>
        <v/>
      </c>
      <c r="H17" s="36"/>
      <c r="I17" s="15" t="str">
        <f>IFERROR(VLOOKUP(I$3&amp;$B17&amp;$C17&amp;K17,Лист2!$A:$H,6,FALSE),"")</f>
        <v/>
      </c>
      <c r="J17" s="16" t="str">
        <f>IFERROR(VLOOKUP(J$3&amp;$B17&amp;$C17&amp;K17,Лист2!$A:$H,7,FALSE),"")</f>
        <v/>
      </c>
      <c r="K17" s="36" t="str">
        <f t="shared" si="3"/>
        <v>зеленый</v>
      </c>
      <c r="L17" s="15" t="str">
        <f>IFERROR(VLOOKUP(L$3&amp;$B17&amp;$C17&amp;N17,Лист2!$A:$H,6,FALSE),"")</f>
        <v/>
      </c>
      <c r="M17" s="16" t="str">
        <f>IFERROR(VLOOKUP(M$3&amp;$B17&amp;$C17&amp;N17,Лист2!$A:$H,7,FALSE),"")</f>
        <v/>
      </c>
      <c r="N17" s="36">
        <f t="shared" si="4"/>
        <v>0</v>
      </c>
      <c r="Q17"/>
      <c r="R17"/>
      <c r="S17"/>
    </row>
    <row r="18" spans="1:19" ht="16.5" thickTop="1" thickBot="1" x14ac:dyDescent="0.3">
      <c r="A18" s="23"/>
      <c r="B18" s="28">
        <v>2</v>
      </c>
      <c r="C18" s="20">
        <v>14</v>
      </c>
      <c r="D18" s="10" t="s">
        <v>1</v>
      </c>
      <c r="E18" s="14"/>
      <c r="F18" s="15" t="str">
        <f>IFERROR(VLOOKUP(F$3&amp;$B18&amp;$C18&amp;H18,Лист2!$A:$H,6,FALSE),"")</f>
        <v/>
      </c>
      <c r="G18" s="16" t="str">
        <f>IFERROR(VLOOKUP(G$3&amp;$B18&amp;$C18&amp;H18,Лист2!$A:$H,7,FALSE),"")</f>
        <v/>
      </c>
      <c r="H18" s="36"/>
      <c r="I18" s="15" t="str">
        <f>IFERROR(VLOOKUP(I$3&amp;$B18&amp;$C18&amp;K18,Лист2!$A:$H,6,FALSE),"")</f>
        <v/>
      </c>
      <c r="J18" s="16" t="str">
        <f>IFERROR(VLOOKUP(J$3&amp;$B18&amp;$C18&amp;K18,Лист2!$A:$H,7,FALSE),"")</f>
        <v/>
      </c>
      <c r="K18" s="36" t="str">
        <f t="shared" si="3"/>
        <v>зеленый</v>
      </c>
      <c r="L18" s="15" t="str">
        <f>IFERROR(VLOOKUP(L$3&amp;$B18&amp;$C18&amp;N18,Лист2!$A:$H,6,FALSE),"")</f>
        <v/>
      </c>
      <c r="M18" s="16" t="str">
        <f>IFERROR(VLOOKUP(M$3&amp;$B18&amp;$C18&amp;N18,Лист2!$A:$H,7,FALSE),"")</f>
        <v/>
      </c>
      <c r="N18" s="36">
        <f t="shared" si="4"/>
        <v>0</v>
      </c>
      <c r="Q18"/>
      <c r="R18"/>
      <c r="S18"/>
    </row>
    <row r="19" spans="1:19" ht="16.5" thickTop="1" thickBot="1" x14ac:dyDescent="0.3">
      <c r="A19" s="23"/>
      <c r="B19" s="28">
        <v>2</v>
      </c>
      <c r="C19" s="20">
        <v>15</v>
      </c>
      <c r="D19" s="10"/>
      <c r="E19" s="12"/>
      <c r="F19" s="15" t="str">
        <f>IFERROR(VLOOKUP(F$3&amp;$B19&amp;$C19&amp;H19,Лист2!$A:$H,6,FALSE),"")</f>
        <v/>
      </c>
      <c r="G19" s="16" t="str">
        <f>IFERROR(VLOOKUP(G$3&amp;$B19&amp;$C19&amp;H19,Лист2!$A:$H,7,FALSE),"")</f>
        <v/>
      </c>
      <c r="H19" s="36"/>
      <c r="I19" s="15" t="str">
        <f>IFERROR(VLOOKUP(I$3&amp;$B19&amp;$C19&amp;K19,Лист2!$A:$H,6,FALSE),"")</f>
        <v/>
      </c>
      <c r="J19" s="16" t="str">
        <f>IFERROR(VLOOKUP(J$3&amp;$B19&amp;$C19&amp;K19,Лист2!$A:$H,7,FALSE),"")</f>
        <v/>
      </c>
      <c r="K19" s="36" t="str">
        <f t="shared" si="3"/>
        <v>зеленый</v>
      </c>
      <c r="L19" s="15" t="str">
        <f>IFERROR(VLOOKUP(L$3&amp;$B19&amp;$C19&amp;N19,Лист2!$A:$H,6,FALSE),"")</f>
        <v/>
      </c>
      <c r="M19" s="16" t="str">
        <f>IFERROR(VLOOKUP(M$3&amp;$B19&amp;$C19&amp;N19,Лист2!$A:$H,7,FALSE),"")</f>
        <v/>
      </c>
      <c r="N19" s="36">
        <f t="shared" si="4"/>
        <v>0</v>
      </c>
      <c r="Q19"/>
      <c r="R19"/>
      <c r="S19"/>
    </row>
    <row r="20" spans="1:19" ht="16.5" thickTop="1" thickBot="1" x14ac:dyDescent="0.3">
      <c r="A20" s="23"/>
      <c r="B20" s="28">
        <v>2</v>
      </c>
      <c r="C20" s="20">
        <v>16</v>
      </c>
      <c r="D20" s="10"/>
      <c r="E20" s="18"/>
      <c r="F20" s="15" t="str">
        <f>IFERROR(VLOOKUP(F$3&amp;$B20&amp;$C20&amp;H20,Лист2!$A:$H,6,FALSE),"")</f>
        <v/>
      </c>
      <c r="G20" s="16" t="str">
        <f>IFERROR(VLOOKUP(G$3&amp;$B20&amp;$C20&amp;H20,Лист2!$A:$H,7,FALSE),"")</f>
        <v/>
      </c>
      <c r="H20" s="36"/>
      <c r="I20" s="15" t="str">
        <f>IFERROR(VLOOKUP(I$3&amp;$B20&amp;$C20&amp;K20,Лист2!$A:$H,6,FALSE),"")</f>
        <v/>
      </c>
      <c r="J20" s="16" t="str">
        <f>IFERROR(VLOOKUP(J$3&amp;$B20&amp;$C20&amp;K20,Лист2!$A:$H,7,FALSE),"")</f>
        <v/>
      </c>
      <c r="K20" s="36" t="str">
        <f t="shared" si="3"/>
        <v>зеленый</v>
      </c>
      <c r="L20" s="15" t="str">
        <f>IFERROR(VLOOKUP(L$3&amp;$B20&amp;$C20&amp;N20,Лист2!$A:$H,6,FALSE),"")</f>
        <v/>
      </c>
      <c r="M20" s="16" t="str">
        <f>IFERROR(VLOOKUP(M$3&amp;$B20&amp;$C20&amp;N20,Лист2!$A:$H,7,FALSE),"")</f>
        <v/>
      </c>
      <c r="N20" s="36">
        <f t="shared" si="4"/>
        <v>0</v>
      </c>
      <c r="Q20"/>
      <c r="R20"/>
      <c r="S20"/>
    </row>
    <row r="21" spans="1:19" ht="16.5" thickTop="1" thickBot="1" x14ac:dyDescent="0.3">
      <c r="A21" s="25"/>
      <c r="B21" s="34">
        <v>2</v>
      </c>
      <c r="C21" s="35">
        <v>17</v>
      </c>
      <c r="D21" s="27"/>
      <c r="E21" s="30"/>
      <c r="F21" s="15" t="str">
        <f>IFERROR(VLOOKUP(F$3&amp;$B21&amp;$C21&amp;H21,Лист2!$A:$H,6,FALSE),"")</f>
        <v/>
      </c>
      <c r="G21" s="16" t="str">
        <f>IFERROR(VLOOKUP(G$3&amp;$B21&amp;$C21&amp;H21,Лист2!$A:$H,7,FALSE),"")</f>
        <v/>
      </c>
      <c r="H21" s="36"/>
      <c r="I21" s="15" t="str">
        <f>IFERROR(VLOOKUP(I$3&amp;$B21&amp;$C21&amp;K21,Лист2!$A:$H,6,FALSE),"")</f>
        <v/>
      </c>
      <c r="J21" s="16" t="str">
        <f>IFERROR(VLOOKUP(J$3&amp;$B21&amp;$C21&amp;K21,Лист2!$A:$H,7,FALSE),"")</f>
        <v/>
      </c>
      <c r="K21" s="36" t="str">
        <f t="shared" si="3"/>
        <v>зеленый</v>
      </c>
      <c r="L21" s="15" t="str">
        <f>IFERROR(VLOOKUP(L$3&amp;$B21&amp;$C21&amp;N21,Лист2!$A:$H,6,FALSE),"")</f>
        <v/>
      </c>
      <c r="M21" s="16" t="str">
        <f>IFERROR(VLOOKUP(M$3&amp;$B21&amp;$C21&amp;N21,Лист2!$A:$H,7,FALSE),"")</f>
        <v/>
      </c>
      <c r="N21" s="36">
        <f t="shared" si="4"/>
        <v>0</v>
      </c>
      <c r="Q21"/>
      <c r="R21"/>
      <c r="S21"/>
    </row>
    <row r="22" spans="1:19" ht="16.5" thickTop="1" thickBot="1" x14ac:dyDescent="0.3">
      <c r="A22" s="24">
        <v>3</v>
      </c>
      <c r="B22" s="21">
        <v>3</v>
      </c>
      <c r="C22" s="31">
        <v>9</v>
      </c>
      <c r="D22" s="22"/>
      <c r="E22" s="29"/>
      <c r="F22" s="15" t="str">
        <f>IFERROR(VLOOKUP(F$3&amp;$B22&amp;$C22&amp;H22,Лист2!$A:$H,6,FALSE),"")</f>
        <v/>
      </c>
      <c r="G22" s="16" t="str">
        <f>IFERROR(VLOOKUP(G$3&amp;$B22&amp;$C22&amp;H22,Лист2!$A:$H,7,FALSE),"")</f>
        <v/>
      </c>
      <c r="H22" s="39"/>
      <c r="I22" s="15" t="str">
        <f>IFERROR(VLOOKUP(I$3&amp;$B22&amp;$C22&amp;K22,Лист2!$A:$H,6,FALSE),"")</f>
        <v/>
      </c>
      <c r="J22" s="16" t="str">
        <f>IFERROR(VLOOKUP(J$3&amp;$B22&amp;$C22&amp;K22,Лист2!$A:$H,7,FALSE),"")</f>
        <v/>
      </c>
      <c r="K22" s="39"/>
      <c r="L22" s="15" t="str">
        <f>IFERROR(VLOOKUP(L$3&amp;$B22&amp;$C22&amp;N22,Лист2!$A:$H,6,FALSE),"")</f>
        <v/>
      </c>
      <c r="M22" s="16" t="str">
        <f>IFERROR(VLOOKUP(M$3&amp;$B22&amp;$C22&amp;N22,Лист2!$A:$H,7,FALSE),"")</f>
        <v/>
      </c>
      <c r="N22" s="39"/>
    </row>
    <row r="23" spans="1:19" ht="16.5" thickTop="1" thickBot="1" x14ac:dyDescent="0.3">
      <c r="A23" s="23"/>
      <c r="B23" s="4">
        <v>3</v>
      </c>
      <c r="C23" s="20">
        <v>10</v>
      </c>
      <c r="D23" s="6" t="s">
        <v>0</v>
      </c>
      <c r="E23" s="14"/>
      <c r="F23" s="15" t="str">
        <f>IFERROR(VLOOKUP(F$3&amp;$B23&amp;$C23&amp;H23,Лист2!$A:$H,6,FALSE),"")</f>
        <v/>
      </c>
      <c r="G23" s="16" t="str">
        <f>IFERROR(VLOOKUP(G$3&amp;$B23&amp;$C23&amp;H23,Лист2!$A:$H,7,FALSE),"")</f>
        <v/>
      </c>
      <c r="H23" s="36"/>
      <c r="I23" s="15" t="str">
        <f>IFERROR(VLOOKUP(I$3&amp;$B23&amp;$C23&amp;K23,Лист2!$A:$H,6,FALSE),"")</f>
        <v/>
      </c>
      <c r="J23" s="16" t="str">
        <f>IFERROR(VLOOKUP(J$3&amp;$B23&amp;$C23&amp;K23,Лист2!$A:$H,7,FALSE),"")</f>
        <v/>
      </c>
      <c r="K23" s="36">
        <f t="shared" ref="K23:K30" si="5">K22</f>
        <v>0</v>
      </c>
      <c r="L23" s="15" t="str">
        <f>IFERROR(VLOOKUP(L$3&amp;$B23&amp;$C23&amp;N23,Лист2!$A:$H,6,FALSE),"")</f>
        <v/>
      </c>
      <c r="M23" s="16" t="str">
        <f>IFERROR(VLOOKUP(M$3&amp;$B23&amp;$C23&amp;N23,Лист2!$A:$H,7,FALSE),"")</f>
        <v/>
      </c>
      <c r="N23" s="36">
        <f t="shared" ref="N23:N30" si="6">N22</f>
        <v>0</v>
      </c>
    </row>
    <row r="24" spans="1:19" ht="16.5" thickTop="1" thickBot="1" x14ac:dyDescent="0.3">
      <c r="A24" s="23"/>
      <c r="B24" s="4">
        <v>3</v>
      </c>
      <c r="C24" s="20">
        <v>11</v>
      </c>
      <c r="D24" s="6"/>
      <c r="E24" s="12"/>
      <c r="F24" s="15" t="str">
        <f>IFERROR(VLOOKUP(F$3&amp;$B24&amp;$C24&amp;H24,Лист2!$A:$H,6,FALSE),"")</f>
        <v/>
      </c>
      <c r="G24" s="16" t="str">
        <f>IFERROR(VLOOKUP(G$3&amp;$B24&amp;$C24&amp;H24,Лист2!$A:$H,7,FALSE),"")</f>
        <v/>
      </c>
      <c r="H24" s="36"/>
      <c r="I24" s="15" t="str">
        <f>IFERROR(VLOOKUP(I$3&amp;$B24&amp;$C24&amp;K24,Лист2!$A:$H,6,FALSE),"")</f>
        <v/>
      </c>
      <c r="J24" s="16" t="str">
        <f>IFERROR(VLOOKUP(J$3&amp;$B24&amp;$C24&amp;K24,Лист2!$A:$H,7,FALSE),"")</f>
        <v/>
      </c>
      <c r="K24" s="36">
        <f t="shared" si="5"/>
        <v>0</v>
      </c>
      <c r="L24" s="15" t="str">
        <f>IFERROR(VLOOKUP(L$3&amp;$B24&amp;$C24&amp;N24,Лист2!$A:$H,6,FALSE),"")</f>
        <v/>
      </c>
      <c r="M24" s="16" t="str">
        <f>IFERROR(VLOOKUP(M$3&amp;$B24&amp;$C24&amp;N24,Лист2!$A:$H,7,FALSE),"")</f>
        <v/>
      </c>
      <c r="N24" s="36">
        <f t="shared" si="6"/>
        <v>0</v>
      </c>
    </row>
    <row r="25" spans="1:19" ht="16.5" thickTop="1" thickBot="1" x14ac:dyDescent="0.3">
      <c r="B25" s="4">
        <v>3</v>
      </c>
      <c r="C25" s="20">
        <v>12</v>
      </c>
      <c r="D25" s="8"/>
      <c r="E25" s="13"/>
      <c r="F25" s="15" t="str">
        <f>IFERROR(VLOOKUP(F$3&amp;$B25&amp;$C25&amp;H25,Лист2!$A:$H,6,FALSE),"")</f>
        <v/>
      </c>
      <c r="G25" s="16" t="str">
        <f>IFERROR(VLOOKUP(G$3&amp;$B25&amp;$C25&amp;H25,Лист2!$A:$H,7,FALSE),"")</f>
        <v/>
      </c>
      <c r="H25" s="36"/>
      <c r="I25" s="15" t="str">
        <f>IFERROR(VLOOKUP(I$3&amp;$B25&amp;$C25&amp;K25,Лист2!$A:$H,6,FALSE),"")</f>
        <v/>
      </c>
      <c r="J25" s="16" t="str">
        <f>IFERROR(VLOOKUP(J$3&amp;$B25&amp;$C25&amp;K25,Лист2!$A:$H,7,FALSE),"")</f>
        <v/>
      </c>
      <c r="K25" s="36">
        <f t="shared" si="5"/>
        <v>0</v>
      </c>
      <c r="L25" s="15" t="str">
        <f>IFERROR(VLOOKUP(L$3&amp;$B25&amp;$C25&amp;N25,Лист2!$A:$H,6,FALSE),"")</f>
        <v/>
      </c>
      <c r="M25" s="16" t="str">
        <f>IFERROR(VLOOKUP(M$3&amp;$B25&amp;$C25&amp;N25,Лист2!$A:$H,7,FALSE),"")</f>
        <v/>
      </c>
      <c r="N25" s="36">
        <f t="shared" si="6"/>
        <v>0</v>
      </c>
    </row>
    <row r="26" spans="1:19" ht="16.5" thickTop="1" thickBot="1" x14ac:dyDescent="0.3">
      <c r="A26" s="23"/>
      <c r="B26" s="4">
        <v>3</v>
      </c>
      <c r="C26" s="20">
        <v>13</v>
      </c>
      <c r="D26" s="9"/>
      <c r="E26" s="11"/>
      <c r="F26" s="15" t="str">
        <f>IFERROR(VLOOKUP(F$3&amp;$B26&amp;$C26&amp;H26,Лист2!$A:$H,6,FALSE),"")</f>
        <v/>
      </c>
      <c r="G26" s="16" t="str">
        <f>IFERROR(VLOOKUP(G$3&amp;$B26&amp;$C26&amp;H26,Лист2!$A:$H,7,FALSE),"")</f>
        <v/>
      </c>
      <c r="H26" s="36"/>
      <c r="I26" s="15" t="str">
        <f>IFERROR(VLOOKUP(I$3&amp;$B26&amp;$C26&amp;K26,Лист2!$A:$H,6,FALSE),"")</f>
        <v/>
      </c>
      <c r="J26" s="16" t="str">
        <f>IFERROR(VLOOKUP(J$3&amp;$B26&amp;$C26&amp;K26,Лист2!$A:$H,7,FALSE),"")</f>
        <v/>
      </c>
      <c r="K26" s="36">
        <f t="shared" si="5"/>
        <v>0</v>
      </c>
      <c r="L26" s="15" t="str">
        <f>IFERROR(VLOOKUP(L$3&amp;$B26&amp;$C26&amp;N26,Лист2!$A:$H,6,FALSE),"")</f>
        <v/>
      </c>
      <c r="M26" s="16" t="str">
        <f>IFERROR(VLOOKUP(M$3&amp;$B26&amp;$C26&amp;N26,Лист2!$A:$H,7,FALSE),"")</f>
        <v/>
      </c>
      <c r="N26" s="36">
        <f t="shared" si="6"/>
        <v>0</v>
      </c>
    </row>
    <row r="27" spans="1:19" ht="16.5" thickTop="1" thickBot="1" x14ac:dyDescent="0.3">
      <c r="A27" s="23"/>
      <c r="B27" s="4">
        <v>3</v>
      </c>
      <c r="C27" s="20">
        <v>14</v>
      </c>
      <c r="D27" s="10" t="s">
        <v>1</v>
      </c>
      <c r="E27" s="14"/>
      <c r="F27" s="15" t="str">
        <f>IFERROR(VLOOKUP(F$3&amp;$B27&amp;$C27&amp;H27,Лист2!$A:$H,6,FALSE),"")</f>
        <v/>
      </c>
      <c r="G27" s="16" t="str">
        <f>IFERROR(VLOOKUP(G$3&amp;$B27&amp;$C27&amp;H27,Лист2!$A:$H,7,FALSE),"")</f>
        <v/>
      </c>
      <c r="H27" s="36"/>
      <c r="I27" s="15" t="str">
        <f>IFERROR(VLOOKUP(I$3&amp;$B27&amp;$C27&amp;K27,Лист2!$A:$H,6,FALSE),"")</f>
        <v/>
      </c>
      <c r="J27" s="16" t="str">
        <f>IFERROR(VLOOKUP(J$3&amp;$B27&amp;$C27&amp;K27,Лист2!$A:$H,7,FALSE),"")</f>
        <v/>
      </c>
      <c r="K27" s="36">
        <f t="shared" si="5"/>
        <v>0</v>
      </c>
      <c r="L27" s="15" t="str">
        <f>IFERROR(VLOOKUP(L$3&amp;$B27&amp;$C27&amp;N27,Лист2!$A:$H,6,FALSE),"")</f>
        <v/>
      </c>
      <c r="M27" s="16" t="str">
        <f>IFERROR(VLOOKUP(M$3&amp;$B27&amp;$C27&amp;N27,Лист2!$A:$H,7,FALSE),"")</f>
        <v/>
      </c>
      <c r="N27" s="36">
        <f t="shared" si="6"/>
        <v>0</v>
      </c>
    </row>
    <row r="28" spans="1:19" ht="16.5" thickTop="1" thickBot="1" x14ac:dyDescent="0.3">
      <c r="A28" s="23"/>
      <c r="B28" s="4">
        <v>3</v>
      </c>
      <c r="C28" s="20">
        <v>15</v>
      </c>
      <c r="D28" s="10"/>
      <c r="E28" s="33"/>
      <c r="F28" s="15" t="str">
        <f>IFERROR(VLOOKUP(F$3&amp;$B28&amp;$C28&amp;H28,Лист2!$A:$H,6,FALSE),"")</f>
        <v/>
      </c>
      <c r="G28" s="16" t="str">
        <f>IFERROR(VLOOKUP(G$3&amp;$B28&amp;$C28&amp;H28,Лист2!$A:$H,7,FALSE),"")</f>
        <v/>
      </c>
      <c r="H28" s="36"/>
      <c r="I28" s="15" t="str">
        <f>IFERROR(VLOOKUP(I$3&amp;$B28&amp;$C28&amp;K28,Лист2!$A:$H,6,FALSE),"")</f>
        <v/>
      </c>
      <c r="J28" s="16" t="str">
        <f>IFERROR(VLOOKUP(J$3&amp;$B28&amp;$C28&amp;K28,Лист2!$A:$H,7,FALSE),"")</f>
        <v/>
      </c>
      <c r="K28" s="36">
        <f t="shared" si="5"/>
        <v>0</v>
      </c>
      <c r="L28" s="15" t="str">
        <f>IFERROR(VLOOKUP(L$3&amp;$B28&amp;$C28&amp;N28,Лист2!$A:$H,6,FALSE),"")</f>
        <v/>
      </c>
      <c r="M28" s="16" t="str">
        <f>IFERROR(VLOOKUP(M$3&amp;$B28&amp;$C28&amp;N28,Лист2!$A:$H,7,FALSE),"")</f>
        <v/>
      </c>
      <c r="N28" s="36">
        <f t="shared" si="6"/>
        <v>0</v>
      </c>
    </row>
    <row r="29" spans="1:19" ht="16.5" thickTop="1" thickBot="1" x14ac:dyDescent="0.3">
      <c r="A29" s="23"/>
      <c r="B29" s="4">
        <v>3</v>
      </c>
      <c r="C29" s="20">
        <v>16</v>
      </c>
      <c r="D29" s="10"/>
      <c r="E29" s="12"/>
      <c r="F29" s="15" t="str">
        <f>IFERROR(VLOOKUP(F$3&amp;$B29&amp;$C29&amp;H29,Лист2!$A:$H,6,FALSE),"")</f>
        <v/>
      </c>
      <c r="G29" s="16" t="str">
        <f>IFERROR(VLOOKUP(G$3&amp;$B29&amp;$C29&amp;H29,Лист2!$A:$H,7,FALSE),"")</f>
        <v/>
      </c>
      <c r="H29" s="36"/>
      <c r="I29" s="15" t="str">
        <f>IFERROR(VLOOKUP(I$3&amp;$B29&amp;$C29&amp;K29,Лист2!$A:$H,6,FALSE),"")</f>
        <v/>
      </c>
      <c r="J29" s="16" t="str">
        <f>IFERROR(VLOOKUP(J$3&amp;$B29&amp;$C29&amp;K29,Лист2!$A:$H,7,FALSE),"")</f>
        <v/>
      </c>
      <c r="K29" s="36">
        <f t="shared" si="5"/>
        <v>0</v>
      </c>
      <c r="L29" s="15" t="str">
        <f>IFERROR(VLOOKUP(L$3&amp;$B29&amp;$C29&amp;N29,Лист2!$A:$H,6,FALSE),"")</f>
        <v/>
      </c>
      <c r="M29" s="16" t="str">
        <f>IFERROR(VLOOKUP(M$3&amp;$B29&amp;$C29&amp;N29,Лист2!$A:$H,7,FALSE),"")</f>
        <v/>
      </c>
      <c r="N29" s="36">
        <f t="shared" si="6"/>
        <v>0</v>
      </c>
    </row>
    <row r="30" spans="1:19" ht="16.5" thickTop="1" thickBot="1" x14ac:dyDescent="0.3">
      <c r="A30" s="25"/>
      <c r="B30" s="26">
        <v>3</v>
      </c>
      <c r="C30" s="35">
        <v>17</v>
      </c>
      <c r="D30" s="27"/>
      <c r="E30" s="30"/>
      <c r="F30" s="15" t="str">
        <f>IFERROR(VLOOKUP(F$3&amp;$B30&amp;$C30&amp;H30,Лист2!$A:$H,6,FALSE),"")</f>
        <v/>
      </c>
      <c r="G30" s="16" t="str">
        <f>IFERROR(VLOOKUP(G$3&amp;$B30&amp;$C30&amp;H30,Лист2!$A:$H,7,FALSE),"")</f>
        <v/>
      </c>
      <c r="H30" s="36"/>
      <c r="I30" s="15" t="str">
        <f>IFERROR(VLOOKUP(I$3&amp;$B30&amp;$C30&amp;K30,Лист2!$A:$H,6,FALSE),"")</f>
        <v/>
      </c>
      <c r="J30" s="16" t="str">
        <f>IFERROR(VLOOKUP(J$3&amp;$B30&amp;$C30&amp;K30,Лист2!$A:$H,7,FALSE),"")</f>
        <v/>
      </c>
      <c r="K30" s="36">
        <f t="shared" si="5"/>
        <v>0</v>
      </c>
      <c r="L30" s="15" t="str">
        <f>IFERROR(VLOOKUP(L$3&amp;$B30&amp;$C30&amp;N30,Лист2!$A:$H,6,FALSE),"")</f>
        <v/>
      </c>
      <c r="M30" s="16" t="str">
        <f>IFERROR(VLOOKUP(M$3&amp;$B30&amp;$C30&amp;N30,Лист2!$A:$H,7,FALSE),"")</f>
        <v/>
      </c>
      <c r="N30" s="36">
        <f t="shared" si="6"/>
        <v>0</v>
      </c>
    </row>
    <row r="31" spans="1:19" ht="16.5" thickTop="1" thickBot="1" x14ac:dyDescent="0.3">
      <c r="A31" s="24">
        <v>4</v>
      </c>
      <c r="B31" s="21">
        <v>4</v>
      </c>
      <c r="C31" s="31">
        <v>9</v>
      </c>
      <c r="D31" s="22"/>
      <c r="E31" s="29"/>
      <c r="F31" s="15" t="str">
        <f>IFERROR(VLOOKUP(F$3&amp;$B31&amp;$C31&amp;H31,Лист2!$A:$H,6,FALSE),"")</f>
        <v/>
      </c>
      <c r="G31" s="16" t="str">
        <f>IFERROR(VLOOKUP(G$3&amp;$B31&amp;$C31&amp;H31,Лист2!$A:$H,7,FALSE),"")</f>
        <v/>
      </c>
      <c r="H31" s="39"/>
      <c r="I31" s="15" t="str">
        <f>IFERROR(VLOOKUP(I$3&amp;$B31&amp;$C31&amp;K31,Лист2!$A:$H,6,FALSE),"")</f>
        <v/>
      </c>
      <c r="J31" s="16" t="str">
        <f>IFERROR(VLOOKUP(J$3&amp;$B31&amp;$C31&amp;K31,Лист2!$A:$H,7,FALSE),"")</f>
        <v/>
      </c>
      <c r="K31" s="39"/>
      <c r="L31" s="15" t="str">
        <f>IFERROR(VLOOKUP(L$3&amp;$B31&amp;$C31&amp;N31,Лист2!$A:$H,6,FALSE),"")</f>
        <v/>
      </c>
      <c r="M31" s="16" t="str">
        <f>IFERROR(VLOOKUP(M$3&amp;$B31&amp;$C31&amp;N31,Лист2!$A:$H,7,FALSE),"")</f>
        <v/>
      </c>
      <c r="N31" s="39"/>
    </row>
    <row r="32" spans="1:19" ht="16.5" thickTop="1" thickBot="1" x14ac:dyDescent="0.3">
      <c r="A32" s="23"/>
      <c r="B32" s="4">
        <v>4</v>
      </c>
      <c r="C32" s="20">
        <v>10</v>
      </c>
      <c r="D32" s="6" t="s">
        <v>0</v>
      </c>
      <c r="E32" s="14"/>
      <c r="F32" s="15" t="str">
        <f>IFERROR(VLOOKUP(F$3&amp;$B32&amp;$C32&amp;H32,Лист2!$A:$H,6,FALSE),"")</f>
        <v/>
      </c>
      <c r="G32" s="16" t="str">
        <f>IFERROR(VLOOKUP(G$3&amp;$B32&amp;$C32&amp;H32,Лист2!$A:$H,7,FALSE),"")</f>
        <v/>
      </c>
      <c r="H32" s="17">
        <f>H31</f>
        <v>0</v>
      </c>
      <c r="I32" s="15" t="str">
        <f>IFERROR(VLOOKUP(I$3&amp;$B32&amp;$C32&amp;K32,Лист2!$A:$H,6,FALSE),"")</f>
        <v/>
      </c>
      <c r="J32" s="16" t="str">
        <f>IFERROR(VLOOKUP(J$3&amp;$B32&amp;$C32&amp;K32,Лист2!$A:$H,7,FALSE),"")</f>
        <v/>
      </c>
      <c r="K32" s="17">
        <f t="shared" ref="K32:K39" si="7">K31</f>
        <v>0</v>
      </c>
      <c r="L32" s="15" t="str">
        <f>IFERROR(VLOOKUP(L$3&amp;$B32&amp;$C32&amp;N32,Лист2!$A:$H,6,FALSE),"")</f>
        <v/>
      </c>
      <c r="M32" s="16" t="str">
        <f>IFERROR(VLOOKUP(M$3&amp;$B32&amp;$C32&amp;N32,Лист2!$A:$H,7,FALSE),"")</f>
        <v/>
      </c>
      <c r="N32" s="17">
        <f t="shared" ref="N32:N39" si="8">N31</f>
        <v>0</v>
      </c>
    </row>
    <row r="33" spans="1:14" ht="16.5" thickTop="1" thickBot="1" x14ac:dyDescent="0.3">
      <c r="A33" s="23"/>
      <c r="B33" s="4">
        <v>4</v>
      </c>
      <c r="C33" s="20">
        <v>11</v>
      </c>
      <c r="D33" s="6"/>
      <c r="E33" s="12"/>
      <c r="F33" s="15" t="str">
        <f>IFERROR(VLOOKUP(F$3&amp;$B33&amp;$C33&amp;H33,Лист2!$A:$H,6,FALSE),"")</f>
        <v/>
      </c>
      <c r="G33" s="16" t="str">
        <f>IFERROR(VLOOKUP(G$3&amp;$B33&amp;$C33&amp;H33,Лист2!$A:$H,7,FALSE),"")</f>
        <v/>
      </c>
      <c r="H33" s="17">
        <f t="shared" ref="H33:H39" si="9">H32</f>
        <v>0</v>
      </c>
      <c r="I33" s="15" t="str">
        <f>IFERROR(VLOOKUP(I$3&amp;$B33&amp;$C33&amp;K33,Лист2!$A:$H,6,FALSE),"")</f>
        <v/>
      </c>
      <c r="J33" s="16" t="str">
        <f>IFERROR(VLOOKUP(J$3&amp;$B33&amp;$C33&amp;K33,Лист2!$A:$H,7,FALSE),"")</f>
        <v/>
      </c>
      <c r="K33" s="17">
        <f t="shared" si="7"/>
        <v>0</v>
      </c>
      <c r="L33" s="15" t="str">
        <f>IFERROR(VLOOKUP(L$3&amp;$B33&amp;$C33&amp;N33,Лист2!$A:$H,6,FALSE),"")</f>
        <v/>
      </c>
      <c r="M33" s="16" t="str">
        <f>IFERROR(VLOOKUP(M$3&amp;$B33&amp;$C33&amp;N33,Лист2!$A:$H,7,FALSE),"")</f>
        <v/>
      </c>
      <c r="N33" s="17">
        <f t="shared" si="8"/>
        <v>0</v>
      </c>
    </row>
    <row r="34" spans="1:14" ht="16.5" thickTop="1" thickBot="1" x14ac:dyDescent="0.3">
      <c r="B34" s="4">
        <v>4</v>
      </c>
      <c r="C34" s="20">
        <v>12</v>
      </c>
      <c r="D34" s="8"/>
      <c r="E34" s="13"/>
      <c r="F34" s="15" t="str">
        <f>IFERROR(VLOOKUP(F$3&amp;$B34&amp;$C34&amp;H34,Лист2!$A:$H,6,FALSE),"")</f>
        <v/>
      </c>
      <c r="G34" s="16" t="str">
        <f>IFERROR(VLOOKUP(G$3&amp;$B34&amp;$C34&amp;H34,Лист2!$A:$H,7,FALSE),"")</f>
        <v/>
      </c>
      <c r="H34" s="17">
        <f t="shared" si="9"/>
        <v>0</v>
      </c>
      <c r="I34" s="15" t="str">
        <f>IFERROR(VLOOKUP(I$3&amp;$B34&amp;$C34&amp;K34,Лист2!$A:$H,6,FALSE),"")</f>
        <v/>
      </c>
      <c r="J34" s="16" t="str">
        <f>IFERROR(VLOOKUP(J$3&amp;$B34&amp;$C34&amp;K34,Лист2!$A:$H,7,FALSE),"")</f>
        <v/>
      </c>
      <c r="K34" s="17">
        <f t="shared" si="7"/>
        <v>0</v>
      </c>
      <c r="L34" s="15" t="str">
        <f>IFERROR(VLOOKUP(L$3&amp;$B34&amp;$C34&amp;N34,Лист2!$A:$H,6,FALSE),"")</f>
        <v/>
      </c>
      <c r="M34" s="16" t="str">
        <f>IFERROR(VLOOKUP(M$3&amp;$B34&amp;$C34&amp;N34,Лист2!$A:$H,7,FALSE),"")</f>
        <v/>
      </c>
      <c r="N34" s="17">
        <f t="shared" si="8"/>
        <v>0</v>
      </c>
    </row>
    <row r="35" spans="1:14" ht="16.5" thickTop="1" thickBot="1" x14ac:dyDescent="0.3">
      <c r="A35" s="23"/>
      <c r="B35" s="4">
        <v>4</v>
      </c>
      <c r="C35" s="20">
        <v>13</v>
      </c>
      <c r="D35" s="9"/>
      <c r="E35" s="11"/>
      <c r="F35" s="15" t="str">
        <f>IFERROR(VLOOKUP(F$3&amp;$B35&amp;$C35&amp;H35,Лист2!$A:$H,6,FALSE),"")</f>
        <v/>
      </c>
      <c r="G35" s="16" t="str">
        <f>IFERROR(VLOOKUP(G$3&amp;$B35&amp;$C35&amp;H35,Лист2!$A:$H,7,FALSE),"")</f>
        <v/>
      </c>
      <c r="H35" s="17">
        <f t="shared" si="9"/>
        <v>0</v>
      </c>
      <c r="I35" s="15" t="str">
        <f>IFERROR(VLOOKUP(I$3&amp;$B35&amp;$C35&amp;K35,Лист2!$A:$H,6,FALSE),"")</f>
        <v/>
      </c>
      <c r="J35" s="16" t="str">
        <f>IFERROR(VLOOKUP(J$3&amp;$B35&amp;$C35&amp;K35,Лист2!$A:$H,7,FALSE),"")</f>
        <v/>
      </c>
      <c r="K35" s="17">
        <f t="shared" si="7"/>
        <v>0</v>
      </c>
      <c r="L35" s="15" t="str">
        <f>IFERROR(VLOOKUP(L$3&amp;$B35&amp;$C35&amp;N35,Лист2!$A:$H,6,FALSE),"")</f>
        <v/>
      </c>
      <c r="M35" s="16" t="str">
        <f>IFERROR(VLOOKUP(M$3&amp;$B35&amp;$C35&amp;N35,Лист2!$A:$H,7,FALSE),"")</f>
        <v/>
      </c>
      <c r="N35" s="17">
        <f t="shared" si="8"/>
        <v>0</v>
      </c>
    </row>
    <row r="36" spans="1:14" ht="16.5" thickTop="1" thickBot="1" x14ac:dyDescent="0.3">
      <c r="A36" s="23"/>
      <c r="B36" s="4">
        <v>4</v>
      </c>
      <c r="C36" s="20">
        <v>14</v>
      </c>
      <c r="D36" s="10" t="s">
        <v>1</v>
      </c>
      <c r="E36" s="14"/>
      <c r="F36" s="15" t="str">
        <f>IFERROR(VLOOKUP(F$3&amp;$B36&amp;$C36&amp;H36,Лист2!$A:$H,6,FALSE),"")</f>
        <v/>
      </c>
      <c r="G36" s="16" t="str">
        <f>IFERROR(VLOOKUP(G$3&amp;$B36&amp;$C36&amp;H36,Лист2!$A:$H,7,FALSE),"")</f>
        <v/>
      </c>
      <c r="H36" s="17">
        <f t="shared" si="9"/>
        <v>0</v>
      </c>
      <c r="I36" s="15" t="str">
        <f>IFERROR(VLOOKUP(I$3&amp;$B36&amp;$C36&amp;K36,Лист2!$A:$H,6,FALSE),"")</f>
        <v/>
      </c>
      <c r="J36" s="16" t="str">
        <f>IFERROR(VLOOKUP(J$3&amp;$B36&amp;$C36&amp;K36,Лист2!$A:$H,7,FALSE),"")</f>
        <v/>
      </c>
      <c r="K36" s="17">
        <f t="shared" si="7"/>
        <v>0</v>
      </c>
      <c r="L36" s="15" t="str">
        <f>IFERROR(VLOOKUP(L$3&amp;$B36&amp;$C36&amp;N36,Лист2!$A:$H,6,FALSE),"")</f>
        <v/>
      </c>
      <c r="M36" s="16" t="str">
        <f>IFERROR(VLOOKUP(M$3&amp;$B36&amp;$C36&amp;N36,Лист2!$A:$H,7,FALSE),"")</f>
        <v/>
      </c>
      <c r="N36" s="17">
        <f t="shared" si="8"/>
        <v>0</v>
      </c>
    </row>
    <row r="37" spans="1:14" ht="16.5" thickTop="1" thickBot="1" x14ac:dyDescent="0.3">
      <c r="A37" s="23"/>
      <c r="B37" s="4">
        <v>4</v>
      </c>
      <c r="C37" s="20">
        <v>15</v>
      </c>
      <c r="D37" s="10"/>
      <c r="E37" s="33"/>
      <c r="F37" s="15" t="str">
        <f>IFERROR(VLOOKUP(F$3&amp;$B37&amp;$C37&amp;H37,Лист2!$A:$H,6,FALSE),"")</f>
        <v/>
      </c>
      <c r="G37" s="16" t="str">
        <f>IFERROR(VLOOKUP(G$3&amp;$B37&amp;$C37&amp;H37,Лист2!$A:$H,7,FALSE),"")</f>
        <v/>
      </c>
      <c r="H37" s="17">
        <f t="shared" si="9"/>
        <v>0</v>
      </c>
      <c r="I37" s="15" t="str">
        <f>IFERROR(VLOOKUP(I$3&amp;$B37&amp;$C37&amp;K37,Лист2!$A:$H,6,FALSE),"")</f>
        <v/>
      </c>
      <c r="J37" s="16" t="str">
        <f>IFERROR(VLOOKUP(J$3&amp;$B37&amp;$C37&amp;K37,Лист2!$A:$H,7,FALSE),"")</f>
        <v/>
      </c>
      <c r="K37" s="17">
        <f t="shared" si="7"/>
        <v>0</v>
      </c>
      <c r="L37" s="15" t="str">
        <f>IFERROR(VLOOKUP(L$3&amp;$B37&amp;$C37&amp;N37,Лист2!$A:$H,6,FALSE),"")</f>
        <v/>
      </c>
      <c r="M37" s="16" t="str">
        <f>IFERROR(VLOOKUP(M$3&amp;$B37&amp;$C37&amp;N37,Лист2!$A:$H,7,FALSE),"")</f>
        <v/>
      </c>
      <c r="N37" s="17">
        <f t="shared" si="8"/>
        <v>0</v>
      </c>
    </row>
    <row r="38" spans="1:14" ht="16.5" thickTop="1" thickBot="1" x14ac:dyDescent="0.3">
      <c r="A38" s="23"/>
      <c r="B38" s="4">
        <v>4</v>
      </c>
      <c r="C38" s="20">
        <v>16</v>
      </c>
      <c r="D38" s="10"/>
      <c r="E38" s="12"/>
      <c r="F38" s="15" t="str">
        <f>IFERROR(VLOOKUP(F$3&amp;$B38&amp;$C38&amp;H38,Лист2!$A:$H,6,FALSE),"")</f>
        <v/>
      </c>
      <c r="G38" s="16" t="str">
        <f>IFERROR(VLOOKUP(G$3&amp;$B38&amp;$C38&amp;H38,Лист2!$A:$H,7,FALSE),"")</f>
        <v/>
      </c>
      <c r="H38" s="17">
        <f t="shared" si="9"/>
        <v>0</v>
      </c>
      <c r="I38" s="15" t="str">
        <f>IFERROR(VLOOKUP(I$3&amp;$B38&amp;$C38&amp;K38,Лист2!$A:$H,6,FALSE),"")</f>
        <v/>
      </c>
      <c r="J38" s="16" t="str">
        <f>IFERROR(VLOOKUP(J$3&amp;$B38&amp;$C38&amp;K38,Лист2!$A:$H,7,FALSE),"")</f>
        <v/>
      </c>
      <c r="K38" s="17">
        <f t="shared" si="7"/>
        <v>0</v>
      </c>
      <c r="L38" s="15" t="str">
        <f>IFERROR(VLOOKUP(L$3&amp;$B38&amp;$C38&amp;N38,Лист2!$A:$H,6,FALSE),"")</f>
        <v/>
      </c>
      <c r="M38" s="16" t="str">
        <f>IFERROR(VLOOKUP(M$3&amp;$B38&amp;$C38&amp;N38,Лист2!$A:$H,7,FALSE),"")</f>
        <v/>
      </c>
      <c r="N38" s="17">
        <f t="shared" si="8"/>
        <v>0</v>
      </c>
    </row>
    <row r="39" spans="1:14" ht="16.5" thickTop="1" thickBot="1" x14ac:dyDescent="0.3">
      <c r="A39" s="25"/>
      <c r="B39" s="4">
        <v>4</v>
      </c>
      <c r="C39" s="35">
        <v>17</v>
      </c>
      <c r="D39" s="27"/>
      <c r="E39" s="30"/>
      <c r="F39" s="15" t="str">
        <f>IFERROR(VLOOKUP(F$3&amp;$B39&amp;$C39&amp;H39,Лист2!$A:$H,6,FALSE),"")</f>
        <v/>
      </c>
      <c r="G39" s="16" t="str">
        <f>IFERROR(VLOOKUP(G$3&amp;$B39&amp;$C39&amp;H39,Лист2!$A:$H,7,FALSE),"")</f>
        <v/>
      </c>
      <c r="H39" s="17">
        <f t="shared" si="9"/>
        <v>0</v>
      </c>
      <c r="I39" s="15" t="str">
        <f>IFERROR(VLOOKUP(I$3&amp;$B39&amp;$C39&amp;K39,Лист2!$A:$H,6,FALSE),"")</f>
        <v/>
      </c>
      <c r="J39" s="16" t="str">
        <f>IFERROR(VLOOKUP(J$3&amp;$B39&amp;$C39&amp;K39,Лист2!$A:$H,7,FALSE),"")</f>
        <v/>
      </c>
      <c r="K39" s="17">
        <f t="shared" si="7"/>
        <v>0</v>
      </c>
      <c r="L39" s="15" t="str">
        <f>IFERROR(VLOOKUP(L$3&amp;$B39&amp;$C39&amp;N39,Лист2!$A:$H,6,FALSE),"")</f>
        <v/>
      </c>
      <c r="M39" s="16" t="str">
        <f>IFERROR(VLOOKUP(M$3&amp;$B39&amp;$C39&amp;N39,Лист2!$A:$H,7,FALSE),"")</f>
        <v/>
      </c>
      <c r="N39" s="17">
        <f t="shared" si="8"/>
        <v>0</v>
      </c>
    </row>
    <row r="40" spans="1:14" ht="16.5" thickTop="1" thickBot="1" x14ac:dyDescent="0.3">
      <c r="A40" s="24">
        <v>5</v>
      </c>
      <c r="B40" s="21">
        <v>5</v>
      </c>
      <c r="C40" s="31">
        <v>9</v>
      </c>
      <c r="D40" s="22"/>
      <c r="E40" s="29"/>
      <c r="F40" s="15" t="str">
        <f>IFERROR(VLOOKUP(F$3&amp;$B40&amp;$C40&amp;H40,Лист2!$A:$H,6,FALSE),"")</f>
        <v/>
      </c>
      <c r="G40" s="16" t="str">
        <f>IFERROR(VLOOKUP(G$3&amp;$B40&amp;$C40&amp;H40,Лист2!$A:$H,7,FALSE),"")</f>
        <v/>
      </c>
      <c r="H40" s="39"/>
      <c r="I40" s="15" t="str">
        <f>IFERROR(VLOOKUP(I$3&amp;$B40&amp;$C40&amp;K40,Лист2!$A:$H,6,FALSE),"")</f>
        <v/>
      </c>
      <c r="J40" s="16" t="str">
        <f>IFERROR(VLOOKUP(J$3&amp;$B40&amp;$C40&amp;K40,Лист2!$A:$H,7,FALSE),"")</f>
        <v/>
      </c>
      <c r="K40" s="39"/>
      <c r="L40" s="15" t="str">
        <f>IFERROR(VLOOKUP(L$3&amp;$B40&amp;$C40&amp;N40,Лист2!$A:$H,6,FALSE),"")</f>
        <v/>
      </c>
      <c r="M40" s="16" t="str">
        <f>IFERROR(VLOOKUP(M$3&amp;$B40&amp;$C40&amp;N40,Лист2!$A:$H,7,FALSE),"")</f>
        <v/>
      </c>
      <c r="N40" s="39"/>
    </row>
    <row r="41" spans="1:14" ht="16.5" thickTop="1" thickBot="1" x14ac:dyDescent="0.3">
      <c r="A41" s="23"/>
      <c r="B41" s="4">
        <v>5</v>
      </c>
      <c r="C41" s="20">
        <v>10</v>
      </c>
      <c r="D41" s="6" t="s">
        <v>0</v>
      </c>
      <c r="E41" s="14"/>
      <c r="F41" s="15" t="str">
        <f>IFERROR(VLOOKUP(F$3&amp;$B41&amp;$C41&amp;H41,Лист2!$A:$H,6,FALSE),"")</f>
        <v/>
      </c>
      <c r="G41" s="16" t="str">
        <f>IFERROR(VLOOKUP(G$3&amp;$B41&amp;$C41&amp;H41,Лист2!$A:$H,7,FALSE),"")</f>
        <v/>
      </c>
      <c r="H41" s="17">
        <f>H40</f>
        <v>0</v>
      </c>
      <c r="I41" s="15" t="str">
        <f>IFERROR(VLOOKUP(I$3&amp;$B41&amp;$C41&amp;K41,Лист2!$A:$H,6,FALSE),"")</f>
        <v/>
      </c>
      <c r="J41" s="16" t="str">
        <f>IFERROR(VLOOKUP(J$3&amp;$B41&amp;$C41&amp;K41,Лист2!$A:$H,7,FALSE),"")</f>
        <v/>
      </c>
      <c r="K41" s="17">
        <f t="shared" ref="K41:K48" si="10">K40</f>
        <v>0</v>
      </c>
      <c r="L41" s="15" t="str">
        <f>IFERROR(VLOOKUP(L$3&amp;$B41&amp;$C41&amp;N41,Лист2!$A:$H,6,FALSE),"")</f>
        <v/>
      </c>
      <c r="M41" s="16" t="str">
        <f>IFERROR(VLOOKUP(M$3&amp;$B41&amp;$C41&amp;N41,Лист2!$A:$H,7,FALSE),"")</f>
        <v/>
      </c>
      <c r="N41" s="17">
        <f t="shared" ref="N41:N48" si="11">N40</f>
        <v>0</v>
      </c>
    </row>
    <row r="42" spans="1:14" ht="16.5" thickTop="1" thickBot="1" x14ac:dyDescent="0.3">
      <c r="A42" s="23"/>
      <c r="B42" s="4">
        <v>5</v>
      </c>
      <c r="C42" s="20">
        <v>11</v>
      </c>
      <c r="D42" s="6"/>
      <c r="E42" s="12"/>
      <c r="F42" s="15" t="str">
        <f>IFERROR(VLOOKUP(F$3&amp;$B42&amp;$C42&amp;H42,Лист2!$A:$H,6,FALSE),"")</f>
        <v/>
      </c>
      <c r="G42" s="16" t="str">
        <f>IFERROR(VLOOKUP(G$3&amp;$B42&amp;$C42&amp;H42,Лист2!$A:$H,7,FALSE),"")</f>
        <v/>
      </c>
      <c r="H42" s="17">
        <f t="shared" ref="H42:H48" si="12">H41</f>
        <v>0</v>
      </c>
      <c r="I42" s="15" t="str">
        <f>IFERROR(VLOOKUP(I$3&amp;$B42&amp;$C42&amp;K42,Лист2!$A:$H,6,FALSE),"")</f>
        <v/>
      </c>
      <c r="J42" s="16" t="str">
        <f>IFERROR(VLOOKUP(J$3&amp;$B42&amp;$C42&amp;K42,Лист2!$A:$H,7,FALSE),"")</f>
        <v/>
      </c>
      <c r="K42" s="17">
        <f t="shared" si="10"/>
        <v>0</v>
      </c>
      <c r="L42" s="15" t="str">
        <f>IFERROR(VLOOKUP(L$3&amp;$B42&amp;$C42&amp;N42,Лист2!$A:$H,6,FALSE),"")</f>
        <v/>
      </c>
      <c r="M42" s="16" t="str">
        <f>IFERROR(VLOOKUP(M$3&amp;$B42&amp;$C42&amp;N42,Лист2!$A:$H,7,FALSE),"")</f>
        <v/>
      </c>
      <c r="N42" s="17">
        <f t="shared" si="11"/>
        <v>0</v>
      </c>
    </row>
    <row r="43" spans="1:14" ht="16.5" thickTop="1" thickBot="1" x14ac:dyDescent="0.3">
      <c r="B43" s="4">
        <v>5</v>
      </c>
      <c r="C43" s="20">
        <v>12</v>
      </c>
      <c r="D43" s="8"/>
      <c r="E43" s="13"/>
      <c r="F43" s="15" t="str">
        <f>IFERROR(VLOOKUP(F$3&amp;$B43&amp;$C43&amp;H43,Лист2!$A:$H,6,FALSE),"")</f>
        <v/>
      </c>
      <c r="G43" s="16" t="str">
        <f>IFERROR(VLOOKUP(G$3&amp;$B43&amp;$C43&amp;H43,Лист2!$A:$H,7,FALSE),"")</f>
        <v/>
      </c>
      <c r="H43" s="17">
        <f t="shared" si="12"/>
        <v>0</v>
      </c>
      <c r="I43" s="15" t="str">
        <f>IFERROR(VLOOKUP(I$3&amp;$B43&amp;$C43&amp;K43,Лист2!$A:$H,6,FALSE),"")</f>
        <v/>
      </c>
      <c r="J43" s="16" t="str">
        <f>IFERROR(VLOOKUP(J$3&amp;$B43&amp;$C43&amp;K43,Лист2!$A:$H,7,FALSE),"")</f>
        <v/>
      </c>
      <c r="K43" s="17">
        <f t="shared" si="10"/>
        <v>0</v>
      </c>
      <c r="L43" s="15" t="str">
        <f>IFERROR(VLOOKUP(L$3&amp;$B43&amp;$C43&amp;N43,Лист2!$A:$H,6,FALSE),"")</f>
        <v/>
      </c>
      <c r="M43" s="16" t="str">
        <f>IFERROR(VLOOKUP(M$3&amp;$B43&amp;$C43&amp;N43,Лист2!$A:$H,7,FALSE),"")</f>
        <v/>
      </c>
      <c r="N43" s="17">
        <f t="shared" si="11"/>
        <v>0</v>
      </c>
    </row>
    <row r="44" spans="1:14" ht="16.5" thickTop="1" thickBot="1" x14ac:dyDescent="0.3">
      <c r="A44" s="23"/>
      <c r="B44" s="4">
        <v>5</v>
      </c>
      <c r="C44" s="20">
        <v>13</v>
      </c>
      <c r="D44" s="9"/>
      <c r="E44" s="11"/>
      <c r="F44" s="15" t="str">
        <f>IFERROR(VLOOKUP(F$3&amp;$B44&amp;$C44&amp;H44,Лист2!$A:$H,6,FALSE),"")</f>
        <v/>
      </c>
      <c r="G44" s="16" t="str">
        <f>IFERROR(VLOOKUP(G$3&amp;$B44&amp;$C44&amp;H44,Лист2!$A:$H,7,FALSE),"")</f>
        <v/>
      </c>
      <c r="H44" s="17">
        <f t="shared" si="12"/>
        <v>0</v>
      </c>
      <c r="I44" s="15" t="str">
        <f>IFERROR(VLOOKUP(I$3&amp;$B44&amp;$C44&amp;K44,Лист2!$A:$H,6,FALSE),"")</f>
        <v/>
      </c>
      <c r="J44" s="16" t="str">
        <f>IFERROR(VLOOKUP(J$3&amp;$B44&amp;$C44&amp;K44,Лист2!$A:$H,7,FALSE),"")</f>
        <v/>
      </c>
      <c r="K44" s="17">
        <f t="shared" si="10"/>
        <v>0</v>
      </c>
      <c r="L44" s="15" t="str">
        <f>IFERROR(VLOOKUP(L$3&amp;$B44&amp;$C44&amp;N44,Лист2!$A:$H,6,FALSE),"")</f>
        <v/>
      </c>
      <c r="M44" s="16" t="str">
        <f>IFERROR(VLOOKUP(M$3&amp;$B44&amp;$C44&amp;N44,Лист2!$A:$H,7,FALSE),"")</f>
        <v/>
      </c>
      <c r="N44" s="17">
        <f t="shared" si="11"/>
        <v>0</v>
      </c>
    </row>
    <row r="45" spans="1:14" ht="16.5" thickTop="1" thickBot="1" x14ac:dyDescent="0.3">
      <c r="A45" s="23"/>
      <c r="B45" s="4">
        <v>5</v>
      </c>
      <c r="C45" s="20">
        <v>14</v>
      </c>
      <c r="D45" s="10" t="s">
        <v>1</v>
      </c>
      <c r="E45" s="14"/>
      <c r="F45" s="15" t="str">
        <f>IFERROR(VLOOKUP(F$3&amp;$B45&amp;$C45&amp;H45,Лист2!$A:$H,6,FALSE),"")</f>
        <v/>
      </c>
      <c r="G45" s="16" t="str">
        <f>IFERROR(VLOOKUP(G$3&amp;$B45&amp;$C45&amp;H45,Лист2!$A:$H,7,FALSE),"")</f>
        <v/>
      </c>
      <c r="H45" s="17">
        <f t="shared" si="12"/>
        <v>0</v>
      </c>
      <c r="I45" s="15" t="str">
        <f>IFERROR(VLOOKUP(I$3&amp;$B45&amp;$C45&amp;K45,Лист2!$A:$H,6,FALSE),"")</f>
        <v/>
      </c>
      <c r="J45" s="16" t="str">
        <f>IFERROR(VLOOKUP(J$3&amp;$B45&amp;$C45&amp;K45,Лист2!$A:$H,7,FALSE),"")</f>
        <v/>
      </c>
      <c r="K45" s="17">
        <f t="shared" si="10"/>
        <v>0</v>
      </c>
      <c r="L45" s="15" t="str">
        <f>IFERROR(VLOOKUP(L$3&amp;$B45&amp;$C45&amp;N45,Лист2!$A:$H,6,FALSE),"")</f>
        <v/>
      </c>
      <c r="M45" s="16" t="str">
        <f>IFERROR(VLOOKUP(M$3&amp;$B45&amp;$C45&amp;N45,Лист2!$A:$H,7,FALSE),"")</f>
        <v/>
      </c>
      <c r="N45" s="17">
        <f t="shared" si="11"/>
        <v>0</v>
      </c>
    </row>
    <row r="46" spans="1:14" ht="16.5" thickTop="1" thickBot="1" x14ac:dyDescent="0.3">
      <c r="A46" s="23"/>
      <c r="B46" s="4">
        <v>5</v>
      </c>
      <c r="C46" s="20">
        <v>15</v>
      </c>
      <c r="D46" s="10"/>
      <c r="E46" s="33"/>
      <c r="F46" s="15" t="str">
        <f>IFERROR(VLOOKUP(F$3&amp;$B46&amp;$C46&amp;H46,Лист2!$A:$H,6,FALSE),"")</f>
        <v/>
      </c>
      <c r="G46" s="16" t="str">
        <f>IFERROR(VLOOKUP(G$3&amp;$B46&amp;$C46&amp;H46,Лист2!$A:$H,7,FALSE),"")</f>
        <v/>
      </c>
      <c r="H46" s="17">
        <f t="shared" si="12"/>
        <v>0</v>
      </c>
      <c r="I46" s="15" t="str">
        <f>IFERROR(VLOOKUP(I$3&amp;$B46&amp;$C46&amp;K46,Лист2!$A:$H,6,FALSE),"")</f>
        <v/>
      </c>
      <c r="J46" s="16" t="str">
        <f>IFERROR(VLOOKUP(J$3&amp;$B46&amp;$C46&amp;K46,Лист2!$A:$H,7,FALSE),"")</f>
        <v/>
      </c>
      <c r="K46" s="17">
        <f t="shared" si="10"/>
        <v>0</v>
      </c>
      <c r="L46" s="15" t="str">
        <f>IFERROR(VLOOKUP(L$3&amp;$B46&amp;$C46&amp;N46,Лист2!$A:$H,6,FALSE),"")</f>
        <v/>
      </c>
      <c r="M46" s="16" t="str">
        <f>IFERROR(VLOOKUP(M$3&amp;$B46&amp;$C46&amp;N46,Лист2!$A:$H,7,FALSE),"")</f>
        <v/>
      </c>
      <c r="N46" s="17">
        <f t="shared" si="11"/>
        <v>0</v>
      </c>
    </row>
    <row r="47" spans="1:14" ht="16.5" thickTop="1" thickBot="1" x14ac:dyDescent="0.3">
      <c r="A47" s="23"/>
      <c r="B47" s="4">
        <v>5</v>
      </c>
      <c r="C47" s="20">
        <v>16</v>
      </c>
      <c r="D47" s="10"/>
      <c r="E47" s="12"/>
      <c r="F47" s="15" t="str">
        <f>IFERROR(VLOOKUP(F$3&amp;$B47&amp;$C47&amp;H47,Лист2!$A:$H,6,FALSE),"")</f>
        <v/>
      </c>
      <c r="G47" s="16" t="str">
        <f>IFERROR(VLOOKUP(G$3&amp;$B47&amp;$C47&amp;H47,Лист2!$A:$H,7,FALSE),"")</f>
        <v/>
      </c>
      <c r="H47" s="17">
        <f t="shared" si="12"/>
        <v>0</v>
      </c>
      <c r="I47" s="15" t="str">
        <f>IFERROR(VLOOKUP(I$3&amp;$B47&amp;$C47&amp;K47,Лист2!$A:$H,6,FALSE),"")</f>
        <v/>
      </c>
      <c r="J47" s="16" t="str">
        <f>IFERROR(VLOOKUP(J$3&amp;$B47&amp;$C47&amp;K47,Лист2!$A:$H,7,FALSE),"")</f>
        <v/>
      </c>
      <c r="K47" s="17">
        <f t="shared" si="10"/>
        <v>0</v>
      </c>
      <c r="L47" s="15" t="str">
        <f>IFERROR(VLOOKUP(L$3&amp;$B47&amp;$C47&amp;N47,Лист2!$A:$H,6,FALSE),"")</f>
        <v/>
      </c>
      <c r="M47" s="16" t="str">
        <f>IFERROR(VLOOKUP(M$3&amp;$B47&amp;$C47&amp;N47,Лист2!$A:$H,7,FALSE),"")</f>
        <v/>
      </c>
      <c r="N47" s="17">
        <f t="shared" si="11"/>
        <v>0</v>
      </c>
    </row>
    <row r="48" spans="1:14" ht="16.5" thickTop="1" thickBot="1" x14ac:dyDescent="0.3">
      <c r="A48" s="25"/>
      <c r="B48" s="26">
        <v>5</v>
      </c>
      <c r="C48" s="35">
        <v>17</v>
      </c>
      <c r="D48" s="27"/>
      <c r="E48" s="30"/>
      <c r="F48" s="15" t="str">
        <f>IFERROR(VLOOKUP(F$3&amp;$B48&amp;$C48&amp;H48,Лист2!$A:$H,6,FALSE),"")</f>
        <v/>
      </c>
      <c r="G48" s="16" t="str">
        <f>IFERROR(VLOOKUP(G$3&amp;$B48&amp;$C48&amp;H48,Лист2!$A:$H,7,FALSE),"")</f>
        <v/>
      </c>
      <c r="H48" s="17">
        <f t="shared" si="12"/>
        <v>0</v>
      </c>
      <c r="I48" s="15" t="str">
        <f>IFERROR(VLOOKUP(I$3&amp;$B48&amp;$C48&amp;K48,Лист2!$A:$H,6,FALSE),"")</f>
        <v/>
      </c>
      <c r="J48" s="16" t="str">
        <f>IFERROR(VLOOKUP(J$3&amp;$B48&amp;$C48&amp;K48,Лист2!$A:$H,7,FALSE),"")</f>
        <v/>
      </c>
      <c r="K48" s="17">
        <f t="shared" si="10"/>
        <v>0</v>
      </c>
      <c r="L48" s="15" t="str">
        <f>IFERROR(VLOOKUP(L$3&amp;$B48&amp;$C48&amp;N48,Лист2!$A:$H,6,FALSE),"")</f>
        <v/>
      </c>
      <c r="M48" s="16" t="str">
        <f>IFERROR(VLOOKUP(M$3&amp;$B48&amp;$C48&amp;N48,Лист2!$A:$H,7,FALSE),"")</f>
        <v/>
      </c>
      <c r="N48" s="17">
        <f t="shared" si="11"/>
        <v>0</v>
      </c>
    </row>
    <row r="49" spans="1:14" ht="16.5" thickTop="1" thickBot="1" x14ac:dyDescent="0.3">
      <c r="A49" s="24">
        <v>6</v>
      </c>
      <c r="B49" s="21">
        <v>6</v>
      </c>
      <c r="C49" s="31">
        <v>9</v>
      </c>
      <c r="D49" s="22"/>
      <c r="E49" s="29"/>
      <c r="F49" s="15" t="str">
        <f>IFERROR(VLOOKUP(F$3&amp;$B49&amp;$C49&amp;H49,Лист2!$A:$H,6,FALSE),"")</f>
        <v/>
      </c>
      <c r="G49" s="16" t="str">
        <f>IFERROR(VLOOKUP(G$3&amp;$B49&amp;$C49&amp;H49,Лист2!$A:$H,7,FALSE),"")</f>
        <v/>
      </c>
      <c r="H49" s="39"/>
      <c r="I49" s="15" t="str">
        <f>IFERROR(VLOOKUP(I$3&amp;$B49&amp;$C49&amp;K49,Лист2!$A:$H,6,FALSE),"")</f>
        <v/>
      </c>
      <c r="J49" s="16" t="str">
        <f>IFERROR(VLOOKUP(J$3&amp;$B49&amp;$C49&amp;K49,Лист2!$A:$H,7,FALSE),"")</f>
        <v/>
      </c>
      <c r="K49" s="39"/>
      <c r="L49" s="15" t="str">
        <f>IFERROR(VLOOKUP(L$3&amp;$B49&amp;$C49&amp;N49,Лист2!$A:$H,6,FALSE),"")</f>
        <v/>
      </c>
      <c r="M49" s="16" t="str">
        <f>IFERROR(VLOOKUP(M$3&amp;$B49&amp;$C49&amp;N49,Лист2!$A:$H,7,FALSE),"")</f>
        <v/>
      </c>
      <c r="N49" s="39"/>
    </row>
    <row r="50" spans="1:14" ht="16.5" thickTop="1" thickBot="1" x14ac:dyDescent="0.3">
      <c r="A50" s="23"/>
      <c r="B50" s="4">
        <v>6</v>
      </c>
      <c r="C50" s="20">
        <v>10</v>
      </c>
      <c r="D50" s="6" t="s">
        <v>0</v>
      </c>
      <c r="E50" s="14"/>
      <c r="F50" s="15" t="str">
        <f>IFERROR(VLOOKUP(F$3&amp;$B50&amp;$C50&amp;H50,Лист2!$A:$H,6,FALSE),"")</f>
        <v/>
      </c>
      <c r="G50" s="16" t="str">
        <f>IFERROR(VLOOKUP(G$3&amp;$B50&amp;$C50&amp;H50,Лист2!$A:$H,7,FALSE),"")</f>
        <v/>
      </c>
      <c r="H50" s="17">
        <f>H49</f>
        <v>0</v>
      </c>
      <c r="I50" s="15" t="str">
        <f>IFERROR(VLOOKUP(I$3&amp;$B50&amp;$C50&amp;K50,Лист2!$A:$H,6,FALSE),"")</f>
        <v/>
      </c>
      <c r="J50" s="16" t="str">
        <f>IFERROR(VLOOKUP(J$3&amp;$B50&amp;$C50&amp;K50,Лист2!$A:$H,7,FALSE),"")</f>
        <v/>
      </c>
      <c r="K50" s="17">
        <f t="shared" ref="K50:K57" si="13">K49</f>
        <v>0</v>
      </c>
      <c r="L50" s="15" t="str">
        <f>IFERROR(VLOOKUP(L$3&amp;$B50&amp;$C50&amp;N50,Лист2!$A:$H,6,FALSE),"")</f>
        <v/>
      </c>
      <c r="M50" s="16" t="str">
        <f>IFERROR(VLOOKUP(M$3&amp;$B50&amp;$C50&amp;N50,Лист2!$A:$H,7,FALSE),"")</f>
        <v/>
      </c>
      <c r="N50" s="17">
        <f t="shared" ref="N50:N57" si="14">N49</f>
        <v>0</v>
      </c>
    </row>
    <row r="51" spans="1:14" ht="16.5" thickTop="1" thickBot="1" x14ac:dyDescent="0.3">
      <c r="A51" s="23"/>
      <c r="B51" s="4">
        <v>6</v>
      </c>
      <c r="C51" s="20">
        <v>11</v>
      </c>
      <c r="D51" s="6"/>
      <c r="E51" s="12"/>
      <c r="F51" s="15" t="str">
        <f>IFERROR(VLOOKUP(F$3&amp;$B51&amp;$C51&amp;H51,Лист2!$A:$H,6,FALSE),"")</f>
        <v/>
      </c>
      <c r="G51" s="16" t="str">
        <f>IFERROR(VLOOKUP(G$3&amp;$B51&amp;$C51&amp;H51,Лист2!$A:$H,7,FALSE),"")</f>
        <v/>
      </c>
      <c r="H51" s="17">
        <f t="shared" ref="H51:H57" si="15">H50</f>
        <v>0</v>
      </c>
      <c r="I51" s="15" t="str">
        <f>IFERROR(VLOOKUP(I$3&amp;$B51&amp;$C51&amp;K51,Лист2!$A:$H,6,FALSE),"")</f>
        <v/>
      </c>
      <c r="J51" s="16" t="str">
        <f>IFERROR(VLOOKUP(J$3&amp;$B51&amp;$C51&amp;K51,Лист2!$A:$H,7,FALSE),"")</f>
        <v/>
      </c>
      <c r="K51" s="17">
        <f t="shared" si="13"/>
        <v>0</v>
      </c>
      <c r="L51" s="15" t="str">
        <f>IFERROR(VLOOKUP(L$3&amp;$B51&amp;$C51&amp;N51,Лист2!$A:$H,6,FALSE),"")</f>
        <v/>
      </c>
      <c r="M51" s="16" t="str">
        <f>IFERROR(VLOOKUP(M$3&amp;$B51&amp;$C51&amp;N51,Лист2!$A:$H,7,FALSE),"")</f>
        <v/>
      </c>
      <c r="N51" s="17">
        <f t="shared" si="14"/>
        <v>0</v>
      </c>
    </row>
    <row r="52" spans="1:14" ht="16.5" thickTop="1" thickBot="1" x14ac:dyDescent="0.3">
      <c r="B52" s="4">
        <v>6</v>
      </c>
      <c r="C52" s="20">
        <v>12</v>
      </c>
      <c r="D52" s="8"/>
      <c r="E52" s="13"/>
      <c r="F52" s="15" t="str">
        <f>IFERROR(VLOOKUP(F$3&amp;$B52&amp;$C52&amp;H52,Лист2!$A:$H,6,FALSE),"")</f>
        <v/>
      </c>
      <c r="G52" s="16" t="str">
        <f>IFERROR(VLOOKUP(G$3&amp;$B52&amp;$C52&amp;H52,Лист2!$A:$H,7,FALSE),"")</f>
        <v/>
      </c>
      <c r="H52" s="17">
        <f t="shared" si="15"/>
        <v>0</v>
      </c>
      <c r="I52" s="15" t="str">
        <f>IFERROR(VLOOKUP(I$3&amp;$B52&amp;$C52&amp;K52,Лист2!$A:$H,6,FALSE),"")</f>
        <v/>
      </c>
      <c r="J52" s="16" t="str">
        <f>IFERROR(VLOOKUP(J$3&amp;$B52&amp;$C52&amp;K52,Лист2!$A:$H,7,FALSE),"")</f>
        <v/>
      </c>
      <c r="K52" s="17">
        <f t="shared" si="13"/>
        <v>0</v>
      </c>
      <c r="L52" s="15" t="str">
        <f>IFERROR(VLOOKUP(L$3&amp;$B52&amp;$C52&amp;N52,Лист2!$A:$H,6,FALSE),"")</f>
        <v/>
      </c>
      <c r="M52" s="16" t="str">
        <f>IFERROR(VLOOKUP(M$3&amp;$B52&amp;$C52&amp;N52,Лист2!$A:$H,7,FALSE),"")</f>
        <v/>
      </c>
      <c r="N52" s="17">
        <f t="shared" si="14"/>
        <v>0</v>
      </c>
    </row>
    <row r="53" spans="1:14" ht="16.5" thickTop="1" thickBot="1" x14ac:dyDescent="0.3">
      <c r="A53" s="23"/>
      <c r="B53" s="4">
        <v>6</v>
      </c>
      <c r="C53" s="20">
        <v>13</v>
      </c>
      <c r="D53" s="9"/>
      <c r="E53" s="11"/>
      <c r="F53" s="15" t="str">
        <f>IFERROR(VLOOKUP(F$3&amp;$B53&amp;$C53&amp;H53,Лист2!$A:$H,6,FALSE),"")</f>
        <v/>
      </c>
      <c r="G53" s="16" t="str">
        <f>IFERROR(VLOOKUP(G$3&amp;$B53&amp;$C53&amp;H53,Лист2!$A:$H,7,FALSE),"")</f>
        <v/>
      </c>
      <c r="H53" s="17">
        <f t="shared" si="15"/>
        <v>0</v>
      </c>
      <c r="I53" s="15" t="str">
        <f>IFERROR(VLOOKUP(I$3&amp;$B53&amp;$C53&amp;K53,Лист2!$A:$H,6,FALSE),"")</f>
        <v/>
      </c>
      <c r="J53" s="16" t="str">
        <f>IFERROR(VLOOKUP(J$3&amp;$B53&amp;$C53&amp;K53,Лист2!$A:$H,7,FALSE),"")</f>
        <v/>
      </c>
      <c r="K53" s="17">
        <f t="shared" si="13"/>
        <v>0</v>
      </c>
      <c r="L53" s="15" t="str">
        <f>IFERROR(VLOOKUP(L$3&amp;$B53&amp;$C53&amp;N53,Лист2!$A:$H,6,FALSE),"")</f>
        <v/>
      </c>
      <c r="M53" s="16" t="str">
        <f>IFERROR(VLOOKUP(M$3&amp;$B53&amp;$C53&amp;N53,Лист2!$A:$H,7,FALSE),"")</f>
        <v/>
      </c>
      <c r="N53" s="17">
        <f t="shared" si="14"/>
        <v>0</v>
      </c>
    </row>
    <row r="54" spans="1:14" ht="16.5" thickTop="1" thickBot="1" x14ac:dyDescent="0.3">
      <c r="A54" s="23"/>
      <c r="B54" s="4">
        <v>6</v>
      </c>
      <c r="C54" s="20">
        <v>14</v>
      </c>
      <c r="D54" s="10" t="s">
        <v>1</v>
      </c>
      <c r="E54" s="14"/>
      <c r="F54" s="15" t="str">
        <f>IFERROR(VLOOKUP(F$3&amp;$B54&amp;$C54&amp;H54,Лист2!$A:$H,6,FALSE),"")</f>
        <v/>
      </c>
      <c r="G54" s="16" t="str">
        <f>IFERROR(VLOOKUP(G$3&amp;$B54&amp;$C54&amp;H54,Лист2!$A:$H,7,FALSE),"")</f>
        <v/>
      </c>
      <c r="H54" s="17">
        <f t="shared" si="15"/>
        <v>0</v>
      </c>
      <c r="I54" s="15" t="str">
        <f>IFERROR(VLOOKUP(I$3&amp;$B54&amp;$C54&amp;K54,Лист2!$A:$H,6,FALSE),"")</f>
        <v/>
      </c>
      <c r="J54" s="16" t="str">
        <f>IFERROR(VLOOKUP(J$3&amp;$B54&amp;$C54&amp;K54,Лист2!$A:$H,7,FALSE),"")</f>
        <v/>
      </c>
      <c r="K54" s="17">
        <f t="shared" si="13"/>
        <v>0</v>
      </c>
      <c r="L54" s="15" t="str">
        <f>IFERROR(VLOOKUP(L$3&amp;$B54&amp;$C54&amp;N54,Лист2!$A:$H,6,FALSE),"")</f>
        <v/>
      </c>
      <c r="M54" s="16" t="str">
        <f>IFERROR(VLOOKUP(M$3&amp;$B54&amp;$C54&amp;N54,Лист2!$A:$H,7,FALSE),"")</f>
        <v/>
      </c>
      <c r="N54" s="17">
        <f t="shared" si="14"/>
        <v>0</v>
      </c>
    </row>
    <row r="55" spans="1:14" ht="16.5" thickTop="1" thickBot="1" x14ac:dyDescent="0.3">
      <c r="A55" s="23"/>
      <c r="B55" s="4">
        <v>6</v>
      </c>
      <c r="C55" s="20">
        <v>15</v>
      </c>
      <c r="D55" s="10"/>
      <c r="E55" s="33"/>
      <c r="F55" s="15" t="str">
        <f>IFERROR(VLOOKUP(F$3&amp;$B55&amp;$C55&amp;H55,Лист2!$A:$H,6,FALSE),"")</f>
        <v/>
      </c>
      <c r="G55" s="16" t="str">
        <f>IFERROR(VLOOKUP(G$3&amp;$B55&amp;$C55&amp;H55,Лист2!$A:$H,7,FALSE),"")</f>
        <v/>
      </c>
      <c r="H55" s="17">
        <f t="shared" si="15"/>
        <v>0</v>
      </c>
      <c r="I55" s="15" t="str">
        <f>IFERROR(VLOOKUP(I$3&amp;$B55&amp;$C55&amp;K55,Лист2!$A:$H,6,FALSE),"")</f>
        <v/>
      </c>
      <c r="J55" s="16" t="str">
        <f>IFERROR(VLOOKUP(J$3&amp;$B55&amp;$C55&amp;K55,Лист2!$A:$H,7,FALSE),"")</f>
        <v/>
      </c>
      <c r="K55" s="17">
        <f t="shared" si="13"/>
        <v>0</v>
      </c>
      <c r="L55" s="15" t="str">
        <f>IFERROR(VLOOKUP(L$3&amp;$B55&amp;$C55&amp;N55,Лист2!$A:$H,6,FALSE),"")</f>
        <v/>
      </c>
      <c r="M55" s="16" t="str">
        <f>IFERROR(VLOOKUP(M$3&amp;$B55&amp;$C55&amp;N55,Лист2!$A:$H,7,FALSE),"")</f>
        <v/>
      </c>
      <c r="N55" s="17">
        <f t="shared" si="14"/>
        <v>0</v>
      </c>
    </row>
    <row r="56" spans="1:14" ht="16.5" thickTop="1" thickBot="1" x14ac:dyDescent="0.3">
      <c r="A56" s="23"/>
      <c r="B56" s="4">
        <v>6</v>
      </c>
      <c r="C56" s="20">
        <v>16</v>
      </c>
      <c r="D56" s="10"/>
      <c r="E56" s="12"/>
      <c r="F56" s="15" t="str">
        <f>IFERROR(VLOOKUP(F$3&amp;$B56&amp;$C56&amp;H56,Лист2!$A:$H,6,FALSE),"")</f>
        <v/>
      </c>
      <c r="G56" s="16" t="str">
        <f>IFERROR(VLOOKUP(G$3&amp;$B56&amp;$C56&amp;H56,Лист2!$A:$H,7,FALSE),"")</f>
        <v/>
      </c>
      <c r="H56" s="17">
        <f t="shared" si="15"/>
        <v>0</v>
      </c>
      <c r="I56" s="15" t="str">
        <f>IFERROR(VLOOKUP(I$3&amp;$B56&amp;$C56&amp;K56,Лист2!$A:$H,6,FALSE),"")</f>
        <v/>
      </c>
      <c r="J56" s="16" t="str">
        <f>IFERROR(VLOOKUP(J$3&amp;$B56&amp;$C56&amp;K56,Лист2!$A:$H,7,FALSE),"")</f>
        <v/>
      </c>
      <c r="K56" s="17">
        <f t="shared" si="13"/>
        <v>0</v>
      </c>
      <c r="L56" s="15" t="str">
        <f>IFERROR(VLOOKUP(L$3&amp;$B56&amp;$C56&amp;N56,Лист2!$A:$H,6,FALSE),"")</f>
        <v/>
      </c>
      <c r="M56" s="16" t="str">
        <f>IFERROR(VLOOKUP(M$3&amp;$B56&amp;$C56&amp;N56,Лист2!$A:$H,7,FALSE),"")</f>
        <v/>
      </c>
      <c r="N56" s="17">
        <f t="shared" si="14"/>
        <v>0</v>
      </c>
    </row>
    <row r="57" spans="1:14" ht="16.5" thickTop="1" thickBot="1" x14ac:dyDescent="0.3">
      <c r="A57" s="25"/>
      <c r="B57" s="26">
        <v>6</v>
      </c>
      <c r="C57" s="35">
        <v>17</v>
      </c>
      <c r="D57" s="27"/>
      <c r="E57" s="30"/>
      <c r="F57" s="15" t="str">
        <f>IFERROR(VLOOKUP(F$3&amp;$B57&amp;$C57&amp;H57,Лист2!$A:$H,6,FALSE),"")</f>
        <v/>
      </c>
      <c r="G57" s="16" t="str">
        <f>IFERROR(VLOOKUP(G$3&amp;$B57&amp;$C57&amp;H57,Лист2!$A:$H,7,FALSE),"")</f>
        <v/>
      </c>
      <c r="H57" s="17">
        <f t="shared" si="15"/>
        <v>0</v>
      </c>
      <c r="I57" s="15" t="str">
        <f>IFERROR(VLOOKUP(I$3&amp;$B57&amp;$C57&amp;K57,Лист2!$A:$H,6,FALSE),"")</f>
        <v/>
      </c>
      <c r="J57" s="16" t="str">
        <f>IFERROR(VLOOKUP(J$3&amp;$B57&amp;$C57&amp;K57,Лист2!$A:$H,7,FALSE),"")</f>
        <v/>
      </c>
      <c r="K57" s="17">
        <f t="shared" si="13"/>
        <v>0</v>
      </c>
      <c r="L57" s="15" t="str">
        <f>IFERROR(VLOOKUP(L$3&amp;$B57&amp;$C57&amp;N57,Лист2!$A:$H,6,FALSE),"")</f>
        <v/>
      </c>
      <c r="M57" s="16" t="str">
        <f>IFERROR(VLOOKUP(M$3&amp;$B57&amp;$C57&amp;N57,Лист2!$A:$H,7,FALSE),"")</f>
        <v/>
      </c>
      <c r="N57" s="17">
        <f t="shared" si="14"/>
        <v>0</v>
      </c>
    </row>
    <row r="58" spans="1:14" ht="16.5" thickTop="1" thickBot="1" x14ac:dyDescent="0.3">
      <c r="A58" s="24">
        <v>7</v>
      </c>
      <c r="B58" s="21">
        <v>7</v>
      </c>
      <c r="C58" s="31">
        <v>9</v>
      </c>
      <c r="D58" s="22"/>
      <c r="E58" s="29"/>
      <c r="F58" s="15" t="str">
        <f>IFERROR(VLOOKUP(F$3&amp;$B58&amp;$C58&amp;H58,Лист2!$A:$H,6,FALSE),"")</f>
        <v/>
      </c>
      <c r="G58" s="16" t="str">
        <f>IFERROR(VLOOKUP(G$3&amp;$B58&amp;$C58&amp;H58,Лист2!$A:$H,7,FALSE),"")</f>
        <v/>
      </c>
      <c r="H58" s="39"/>
      <c r="I58" s="15" t="str">
        <f>IFERROR(VLOOKUP(I$3&amp;$B58&amp;$C58&amp;K58,Лист2!$A:$H,6,FALSE),"")</f>
        <v/>
      </c>
      <c r="J58" s="16" t="str">
        <f>IFERROR(VLOOKUP(J$3&amp;$B58&amp;$C58&amp;K58,Лист2!$A:$H,7,FALSE),"")</f>
        <v/>
      </c>
      <c r="K58" s="39"/>
      <c r="L58" s="15" t="str">
        <f>IFERROR(VLOOKUP(L$3&amp;$B58&amp;$C58&amp;N58,Лист2!$A:$H,6,FALSE),"")</f>
        <v/>
      </c>
      <c r="M58" s="16" t="str">
        <f>IFERROR(VLOOKUP(M$3&amp;$B58&amp;$C58&amp;N58,Лист2!$A:$H,7,FALSE),"")</f>
        <v/>
      </c>
      <c r="N58" s="39"/>
    </row>
    <row r="59" spans="1:14" ht="16.5" thickTop="1" thickBot="1" x14ac:dyDescent="0.3">
      <c r="A59" s="23"/>
      <c r="B59" s="4">
        <v>7</v>
      </c>
      <c r="C59" s="20">
        <v>10</v>
      </c>
      <c r="D59" s="6" t="s">
        <v>0</v>
      </c>
      <c r="E59" s="14"/>
      <c r="F59" s="15" t="str">
        <f>IFERROR(VLOOKUP(F$3&amp;$B59&amp;$C59&amp;H66,Лист2!$A:$H,6,FALSE),"")</f>
        <v/>
      </c>
      <c r="G59" s="16" t="str">
        <f>IFERROR(VLOOKUP(G$3&amp;$B59&amp;$C59&amp;H66,Лист2!$A:$H,7,FALSE),"")</f>
        <v/>
      </c>
      <c r="I59" s="15" t="str">
        <f>IFERROR(VLOOKUP(I$3&amp;$B59&amp;$C59&amp;K66,Лист2!$A:$H,6,FALSE),"")</f>
        <v/>
      </c>
      <c r="J59" s="16" t="str">
        <f>IFERROR(VLOOKUP(J$3&amp;$B59&amp;$C59&amp;K66,Лист2!$A:$H,7,FALSE),"")</f>
        <v/>
      </c>
      <c r="L59" s="15" t="str">
        <f>IFERROR(VLOOKUP(L$3&amp;$B59&amp;$C59&amp;N66,Лист2!$A:$H,6,FALSE),"")</f>
        <v/>
      </c>
      <c r="M59" s="16" t="str">
        <f>IFERROR(VLOOKUP(M$3&amp;$B59&amp;$C59&amp;N66,Лист2!$A:$H,7,FALSE),"")</f>
        <v/>
      </c>
    </row>
    <row r="60" spans="1:14" ht="16.5" thickTop="1" thickBot="1" x14ac:dyDescent="0.3">
      <c r="A60" s="23"/>
      <c r="B60" s="4">
        <v>7</v>
      </c>
      <c r="C60" s="20">
        <v>11</v>
      </c>
      <c r="D60" s="6"/>
      <c r="E60" s="12"/>
      <c r="F60" s="15" t="str">
        <f>IFERROR(VLOOKUP(F$3&amp;$B60&amp;$C60&amp;H60,Лист2!$A:$H,6,FALSE),"")</f>
        <v/>
      </c>
      <c r="G60" s="16" t="str">
        <f>IFERROR(VLOOKUP(G$3&amp;$B60&amp;$C60&amp;H60,Лист2!$A:$H,7,FALSE),"")</f>
        <v/>
      </c>
      <c r="H60" s="17"/>
      <c r="I60" s="15" t="str">
        <f>IFERROR(VLOOKUP(I$3&amp;$B60&amp;$C60&amp;K60,Лист2!$A:$H,6,FALSE),"")</f>
        <v/>
      </c>
      <c r="J60" s="16" t="str">
        <f>IFERROR(VLOOKUP(J$3&amp;$B60&amp;$C60&amp;K60,Лист2!$A:$H,7,FALSE),"")</f>
        <v/>
      </c>
      <c r="K60" s="17"/>
      <c r="L60" s="15" t="str">
        <f>IFERROR(VLOOKUP(L$3&amp;$B60&amp;$C60&amp;N60,Лист2!$A:$H,6,FALSE),"")</f>
        <v/>
      </c>
      <c r="M60" s="16" t="str">
        <f>IFERROR(VLOOKUP(M$3&amp;$B60&amp;$C60&amp;N60,Лист2!$A:$H,7,FALSE),"")</f>
        <v/>
      </c>
      <c r="N60" s="17"/>
    </row>
    <row r="61" spans="1:14" ht="16.5" thickTop="1" thickBot="1" x14ac:dyDescent="0.3">
      <c r="B61" s="4">
        <v>7</v>
      </c>
      <c r="C61" s="20">
        <v>12</v>
      </c>
      <c r="D61" s="8"/>
      <c r="E61" s="13"/>
      <c r="F61" s="15" t="str">
        <f>IFERROR(VLOOKUP(F$3&amp;$B61&amp;$C61&amp;H61,Лист2!$A:$H,6,FALSE),"")</f>
        <v/>
      </c>
      <c r="G61" s="16" t="str">
        <f>IFERROR(VLOOKUP(G$3&amp;$B61&amp;$C61&amp;H61,Лист2!$A:$H,7,FALSE),"")</f>
        <v/>
      </c>
      <c r="H61" s="17"/>
      <c r="I61" s="15" t="str">
        <f>IFERROR(VLOOKUP(I$3&amp;$B61&amp;$C61&amp;K61,Лист2!$A:$H,6,FALSE),"")</f>
        <v/>
      </c>
      <c r="J61" s="16" t="str">
        <f>IFERROR(VLOOKUP(J$3&amp;$B61&amp;$C61&amp;K61,Лист2!$A:$H,7,FALSE),"")</f>
        <v/>
      </c>
      <c r="K61" s="17"/>
      <c r="L61" s="15" t="str">
        <f>IFERROR(VLOOKUP(L$3&amp;$B61&amp;$C61&amp;N61,Лист2!$A:$H,6,FALSE),"")</f>
        <v/>
      </c>
      <c r="M61" s="16" t="str">
        <f>IFERROR(VLOOKUP(M$3&amp;$B61&amp;$C61&amp;N61,Лист2!$A:$H,7,FALSE),"")</f>
        <v/>
      </c>
      <c r="N61" s="17"/>
    </row>
    <row r="62" spans="1:14" ht="16.5" thickTop="1" thickBot="1" x14ac:dyDescent="0.3">
      <c r="A62" s="23"/>
      <c r="B62" s="4">
        <v>7</v>
      </c>
      <c r="C62" s="20">
        <v>13</v>
      </c>
      <c r="D62" s="9"/>
      <c r="E62" s="11"/>
      <c r="F62" s="15" t="str">
        <f>IFERROR(VLOOKUP(F$3&amp;$B62&amp;$C62&amp;H62,Лист2!$A:$H,6,FALSE),"")</f>
        <v/>
      </c>
      <c r="G62" s="16" t="str">
        <f>IFERROR(VLOOKUP(G$3&amp;$B62&amp;$C62&amp;H62,Лист2!$A:$H,7,FALSE),"")</f>
        <v/>
      </c>
      <c r="H62" s="17"/>
      <c r="I62" s="15" t="str">
        <f>IFERROR(VLOOKUP(I$3&amp;$B62&amp;$C62&amp;K62,Лист2!$A:$H,6,FALSE),"")</f>
        <v/>
      </c>
      <c r="J62" s="16" t="str">
        <f>IFERROR(VLOOKUP(J$3&amp;$B62&amp;$C62&amp;K62,Лист2!$A:$H,7,FALSE),"")</f>
        <v/>
      </c>
      <c r="K62" s="17"/>
      <c r="L62" s="15" t="str">
        <f>IFERROR(VLOOKUP(L$3&amp;$B62&amp;$C62&amp;N62,Лист2!$A:$H,6,FALSE),"")</f>
        <v/>
      </c>
      <c r="M62" s="16" t="str">
        <f>IFERROR(VLOOKUP(M$3&amp;$B62&amp;$C62&amp;N62,Лист2!$A:$H,7,FALSE),"")</f>
        <v/>
      </c>
      <c r="N62" s="17"/>
    </row>
    <row r="63" spans="1:14" ht="16.5" thickTop="1" thickBot="1" x14ac:dyDescent="0.3">
      <c r="A63" s="23"/>
      <c r="B63" s="4">
        <v>7</v>
      </c>
      <c r="C63" s="20">
        <v>14</v>
      </c>
      <c r="D63" s="10" t="s">
        <v>1</v>
      </c>
      <c r="E63" s="14"/>
      <c r="F63" s="15" t="str">
        <f>IFERROR(VLOOKUP(F$3&amp;$B63&amp;$C63&amp;H63,Лист2!$A:$H,6,FALSE),"")</f>
        <v/>
      </c>
      <c r="G63" s="16" t="str">
        <f>IFERROR(VLOOKUP(G$3&amp;$B63&amp;$C63&amp;H63,Лист2!$A:$H,7,FALSE),"")</f>
        <v/>
      </c>
      <c r="H63" s="17"/>
      <c r="I63" s="15" t="str">
        <f>IFERROR(VLOOKUP(I$3&amp;$B63&amp;$C63&amp;K63,Лист2!$A:$H,6,FALSE),"")</f>
        <v/>
      </c>
      <c r="J63" s="16" t="str">
        <f>IFERROR(VLOOKUP(J$3&amp;$B63&amp;$C63&amp;K63,Лист2!$A:$H,7,FALSE),"")</f>
        <v/>
      </c>
      <c r="K63" s="17"/>
      <c r="L63" s="15" t="str">
        <f>IFERROR(VLOOKUP(L$3&amp;$B63&amp;$C63&amp;N63,Лист2!$A:$H,6,FALSE),"")</f>
        <v/>
      </c>
      <c r="M63" s="16" t="str">
        <f>IFERROR(VLOOKUP(M$3&amp;$B63&amp;$C63&amp;N63,Лист2!$A:$H,7,FALSE),"")</f>
        <v/>
      </c>
      <c r="N63" s="17"/>
    </row>
    <row r="64" spans="1:14" ht="16.5" thickTop="1" thickBot="1" x14ac:dyDescent="0.3">
      <c r="A64" s="23"/>
      <c r="B64" s="4">
        <v>7</v>
      </c>
      <c r="C64" s="20">
        <v>15</v>
      </c>
      <c r="D64" s="10"/>
      <c r="E64" s="33"/>
      <c r="F64" s="15" t="str">
        <f>IFERROR(VLOOKUP(F$3&amp;$B64&amp;$C64&amp;H64,Лист2!$A:$H,6,FALSE),"")</f>
        <v/>
      </c>
      <c r="G64" s="16" t="str">
        <f>IFERROR(VLOOKUP(G$3&amp;$B64&amp;$C64&amp;H64,Лист2!$A:$H,7,FALSE),"")</f>
        <v/>
      </c>
      <c r="H64" s="17"/>
      <c r="I64" s="15" t="str">
        <f>IFERROR(VLOOKUP(I$3&amp;$B64&amp;$C64&amp;K64,Лист2!$A:$H,6,FALSE),"")</f>
        <v/>
      </c>
      <c r="J64" s="16" t="str">
        <f>IFERROR(VLOOKUP(J$3&amp;$B64&amp;$C64&amp;K64,Лист2!$A:$H,7,FALSE),"")</f>
        <v/>
      </c>
      <c r="K64" s="17"/>
      <c r="L64" s="15" t="str">
        <f>IFERROR(VLOOKUP(L$3&amp;$B64&amp;$C64&amp;N64,Лист2!$A:$H,6,FALSE),"")</f>
        <v/>
      </c>
      <c r="M64" s="16" t="str">
        <f>IFERROR(VLOOKUP(M$3&amp;$B64&amp;$C64&amp;N64,Лист2!$A:$H,7,FALSE),"")</f>
        <v/>
      </c>
      <c r="N64" s="17"/>
    </row>
    <row r="65" spans="1:15" ht="16.5" thickTop="1" thickBot="1" x14ac:dyDescent="0.3">
      <c r="A65" s="23"/>
      <c r="B65" s="4">
        <v>7</v>
      </c>
      <c r="C65" s="20">
        <v>16</v>
      </c>
      <c r="D65" s="10"/>
      <c r="E65" s="12"/>
      <c r="F65" s="15" t="str">
        <f>IFERROR(VLOOKUP(F$3&amp;$B65&amp;$C65&amp;H65,Лист2!$A:$H,6,FALSE),"")</f>
        <v/>
      </c>
      <c r="G65" s="16" t="str">
        <f>IFERROR(VLOOKUP(G$3&amp;$B65&amp;$C65&amp;H65,Лист2!$A:$H,7,FALSE),"")</f>
        <v/>
      </c>
      <c r="H65" s="17"/>
      <c r="I65" s="15" t="str">
        <f>IFERROR(VLOOKUP(I$3&amp;$B65&amp;$C65&amp;K65,Лист2!$A:$H,6,FALSE),"")</f>
        <v/>
      </c>
      <c r="J65" s="16" t="str">
        <f>IFERROR(VLOOKUP(J$3&amp;$B65&amp;$C65&amp;K65,Лист2!$A:$H,7,FALSE),"")</f>
        <v/>
      </c>
      <c r="K65" s="17"/>
      <c r="L65" s="15" t="str">
        <f>IFERROR(VLOOKUP(L$3&amp;$B65&amp;$C65&amp;N65,Лист2!$A:$H,6,FALSE),"")</f>
        <v/>
      </c>
      <c r="M65" s="16" t="str">
        <f>IFERROR(VLOOKUP(M$3&amp;$B65&amp;$C65&amp;N65,Лист2!$A:$H,7,FALSE),"")</f>
        <v/>
      </c>
      <c r="N65" s="17"/>
    </row>
    <row r="66" spans="1:15" ht="15.75" thickTop="1" x14ac:dyDescent="0.25">
      <c r="A66" s="23"/>
      <c r="B66" s="4">
        <v>7</v>
      </c>
      <c r="C66" s="51">
        <v>17</v>
      </c>
      <c r="D66" s="10"/>
      <c r="E66" s="18"/>
      <c r="F66" s="52" t="str">
        <f>IFERROR(VLOOKUP(F$3&amp;$B66&amp;$C66&amp;#REF!,Лист2!$A:$H,6,FALSE),"")</f>
        <v/>
      </c>
      <c r="G66" s="53" t="str">
        <f>IFERROR(VLOOKUP(G$3&amp;$B66&amp;$C66&amp;#REF!,Лист2!$A:$H,7,FALSE),"")</f>
        <v/>
      </c>
      <c r="H66" s="17">
        <f>H58</f>
        <v>0</v>
      </c>
      <c r="I66" s="52" t="str">
        <f>IFERROR(VLOOKUP(I$3&amp;$B66&amp;$C66&amp;#REF!,Лист2!$A:$H,6,FALSE),"")</f>
        <v/>
      </c>
      <c r="J66" s="53" t="str">
        <f>IFERROR(VLOOKUP(J$3&amp;$B66&amp;$C66&amp;#REF!,Лист2!$A:$H,7,FALSE),"")</f>
        <v/>
      </c>
      <c r="K66" s="17">
        <f>K58</f>
        <v>0</v>
      </c>
      <c r="L66" s="52" t="str">
        <f>IFERROR(VLOOKUP(L$3&amp;$B66&amp;$C66&amp;#REF!,Лист2!$A:$H,6,FALSE),"")</f>
        <v/>
      </c>
      <c r="M66" s="53" t="str">
        <f>IFERROR(VLOOKUP(M$3&amp;$B66&amp;$C66&amp;#REF!,Лист2!$A:$H,7,FALSE),"")</f>
        <v/>
      </c>
      <c r="N66" s="17">
        <f>N58</f>
        <v>0</v>
      </c>
    </row>
    <row r="67" spans="1:15" x14ac:dyDescent="0.25">
      <c r="A67" s="61"/>
      <c r="B67" s="61"/>
      <c r="C67" s="62"/>
      <c r="D67" s="63"/>
      <c r="E67" s="61"/>
      <c r="F67" s="64"/>
      <c r="G67" s="65"/>
      <c r="H67" s="65"/>
      <c r="I67" s="65"/>
      <c r="J67" s="65"/>
      <c r="K67" s="65"/>
      <c r="L67" s="65"/>
      <c r="M67" s="65"/>
      <c r="N67" s="65"/>
      <c r="O67" s="50"/>
    </row>
    <row r="68" spans="1:15" x14ac:dyDescent="0.25">
      <c r="A68" s="59"/>
      <c r="B68" s="55"/>
      <c r="C68" s="56"/>
      <c r="D68" s="57"/>
      <c r="E68" s="55"/>
      <c r="F68" s="58"/>
      <c r="G68" s="66"/>
      <c r="H68" s="66"/>
      <c r="I68" s="66"/>
      <c r="J68" s="66"/>
      <c r="K68" s="66"/>
      <c r="L68" s="66"/>
      <c r="M68" s="66"/>
      <c r="N68" s="66"/>
      <c r="O68" s="50"/>
    </row>
    <row r="69" spans="1:15" x14ac:dyDescent="0.25">
      <c r="A69" s="59"/>
      <c r="B69" s="55"/>
      <c r="C69" s="56"/>
      <c r="D69" s="57"/>
      <c r="E69" s="60"/>
      <c r="F69" s="58"/>
      <c r="G69" s="66"/>
      <c r="H69" s="66"/>
      <c r="I69" s="66"/>
      <c r="J69" s="66"/>
      <c r="K69" s="66"/>
      <c r="L69" s="66"/>
      <c r="M69" s="66"/>
      <c r="N69" s="66"/>
      <c r="O69" s="50"/>
    </row>
    <row r="70" spans="1:15" x14ac:dyDescent="0.25">
      <c r="A70" s="58"/>
      <c r="B70" s="55"/>
      <c r="C70" s="56"/>
      <c r="D70" s="57"/>
      <c r="E70" s="60"/>
      <c r="F70" s="58"/>
      <c r="G70" s="66"/>
      <c r="H70" s="66"/>
      <c r="I70" s="66"/>
      <c r="J70" s="66"/>
      <c r="K70" s="66"/>
      <c r="L70" s="66"/>
      <c r="M70" s="66"/>
      <c r="N70" s="66"/>
      <c r="O70" s="50"/>
    </row>
    <row r="71" spans="1:15" x14ac:dyDescent="0.25">
      <c r="A71" s="59"/>
      <c r="B71" s="55"/>
      <c r="C71" s="56"/>
      <c r="D71" s="59"/>
      <c r="E71" s="55"/>
      <c r="F71" s="58"/>
      <c r="G71" s="66"/>
      <c r="H71" s="66"/>
      <c r="I71" s="66"/>
      <c r="J71" s="66"/>
      <c r="K71" s="66"/>
      <c r="L71" s="66"/>
      <c r="M71" s="66"/>
      <c r="N71" s="66"/>
      <c r="O71" s="50"/>
    </row>
    <row r="72" spans="1:15" x14ac:dyDescent="0.25">
      <c r="A72" s="59"/>
      <c r="B72" s="55"/>
      <c r="C72" s="56"/>
      <c r="D72" s="59"/>
      <c r="E72" s="55"/>
      <c r="F72" s="58"/>
      <c r="G72" s="66"/>
      <c r="H72" s="66"/>
      <c r="I72" s="66"/>
      <c r="J72" s="66"/>
      <c r="K72" s="66"/>
      <c r="L72" s="66"/>
      <c r="M72" s="66"/>
      <c r="N72" s="66"/>
      <c r="O72" s="50"/>
    </row>
    <row r="73" spans="1:15" x14ac:dyDescent="0.25">
      <c r="A73" s="59"/>
      <c r="B73" s="55"/>
      <c r="C73" s="56"/>
      <c r="D73" s="59"/>
      <c r="E73" s="55"/>
      <c r="F73" s="58"/>
      <c r="G73" s="66"/>
      <c r="H73" s="66"/>
      <c r="I73" s="66"/>
      <c r="J73" s="66"/>
      <c r="K73" s="66"/>
      <c r="L73" s="66"/>
      <c r="M73" s="66"/>
      <c r="N73" s="66"/>
      <c r="O73" s="50"/>
    </row>
    <row r="74" spans="1:15" x14ac:dyDescent="0.25">
      <c r="A74" s="59"/>
      <c r="B74" s="55"/>
      <c r="C74" s="56"/>
      <c r="D74" s="59"/>
      <c r="E74" s="60"/>
      <c r="F74" s="58"/>
      <c r="G74" s="66"/>
      <c r="H74" s="66"/>
      <c r="I74" s="66"/>
      <c r="J74" s="66"/>
      <c r="K74" s="66"/>
      <c r="L74" s="66"/>
      <c r="M74" s="66"/>
      <c r="N74" s="66"/>
      <c r="O74" s="50"/>
    </row>
    <row r="75" spans="1:15" x14ac:dyDescent="0.25">
      <c r="A75" s="59"/>
      <c r="B75" s="55"/>
      <c r="C75" s="56"/>
      <c r="D75" s="59"/>
      <c r="E75" s="60"/>
      <c r="F75" s="58"/>
      <c r="G75" s="66"/>
      <c r="H75" s="66"/>
      <c r="I75" s="66"/>
      <c r="J75" s="66"/>
      <c r="K75" s="66"/>
      <c r="L75" s="66"/>
      <c r="M75" s="66"/>
      <c r="N75" s="66"/>
      <c r="O75" s="50"/>
    </row>
    <row r="76" spans="1:15" x14ac:dyDescent="0.25">
      <c r="A76" s="55"/>
      <c r="B76" s="55"/>
      <c r="C76" s="56"/>
      <c r="D76" s="57"/>
      <c r="E76" s="55"/>
      <c r="F76" s="58"/>
      <c r="G76" s="66"/>
      <c r="H76" s="66"/>
      <c r="I76" s="66"/>
      <c r="J76" s="66"/>
      <c r="K76" s="66"/>
      <c r="L76" s="66"/>
      <c r="M76" s="66"/>
      <c r="N76" s="66"/>
      <c r="O76" s="50"/>
    </row>
    <row r="77" spans="1:15" x14ac:dyDescent="0.25">
      <c r="A77" s="59"/>
      <c r="B77" s="55"/>
      <c r="C77" s="56"/>
      <c r="D77" s="57"/>
      <c r="E77" s="55"/>
      <c r="F77" s="58"/>
      <c r="G77" s="66"/>
      <c r="H77" s="66"/>
      <c r="I77" s="66"/>
      <c r="J77" s="66"/>
      <c r="K77" s="66"/>
      <c r="L77" s="66"/>
      <c r="M77" s="66"/>
      <c r="N77" s="66"/>
      <c r="O77" s="50"/>
    </row>
    <row r="78" spans="1:15" x14ac:dyDescent="0.25">
      <c r="A78" s="59"/>
      <c r="B78" s="55"/>
      <c r="C78" s="56"/>
      <c r="D78" s="57"/>
      <c r="E78" s="60"/>
      <c r="F78" s="58"/>
      <c r="G78" s="66"/>
      <c r="H78" s="66"/>
      <c r="I78" s="66"/>
      <c r="J78" s="66"/>
      <c r="K78" s="66"/>
      <c r="L78" s="66"/>
      <c r="M78" s="66"/>
      <c r="N78" s="66"/>
      <c r="O78" s="50"/>
    </row>
    <row r="79" spans="1:15" x14ac:dyDescent="0.25">
      <c r="A79" s="58"/>
      <c r="B79" s="55"/>
      <c r="C79" s="56"/>
      <c r="D79" s="57"/>
      <c r="E79" s="60"/>
      <c r="F79" s="58"/>
      <c r="G79" s="58"/>
      <c r="H79" s="58"/>
      <c r="I79" s="58"/>
      <c r="J79" s="58"/>
      <c r="K79" s="58"/>
      <c r="L79" s="58"/>
      <c r="M79" s="58"/>
      <c r="N79" s="58"/>
    </row>
    <row r="80" spans="1:15" x14ac:dyDescent="0.25">
      <c r="A80" s="59"/>
      <c r="B80" s="55"/>
      <c r="C80" s="56"/>
      <c r="D80" s="59"/>
      <c r="E80" s="55"/>
      <c r="F80" s="58"/>
      <c r="G80" s="58"/>
      <c r="H80" s="58"/>
      <c r="I80" s="58"/>
      <c r="J80" s="58"/>
      <c r="K80" s="58"/>
      <c r="L80" s="58"/>
      <c r="M80" s="58"/>
      <c r="N80" s="58"/>
    </row>
    <row r="81" spans="1:14" x14ac:dyDescent="0.25">
      <c r="A81" s="59"/>
      <c r="B81" s="55"/>
      <c r="C81" s="56"/>
      <c r="D81" s="59"/>
      <c r="E81" s="55"/>
      <c r="F81" s="58"/>
      <c r="G81" s="58"/>
      <c r="H81" s="58"/>
      <c r="I81" s="58"/>
      <c r="J81" s="58"/>
      <c r="K81" s="58"/>
      <c r="L81" s="58"/>
      <c r="M81" s="58"/>
      <c r="N81" s="58"/>
    </row>
    <row r="82" spans="1:14" x14ac:dyDescent="0.25">
      <c r="A82" s="59"/>
      <c r="B82" s="55"/>
      <c r="C82" s="56"/>
      <c r="D82" s="59"/>
      <c r="E82" s="55"/>
      <c r="F82" s="58"/>
      <c r="G82" s="58"/>
      <c r="H82" s="58"/>
      <c r="I82" s="58"/>
      <c r="J82" s="58"/>
      <c r="K82" s="58"/>
      <c r="L82" s="58"/>
      <c r="M82" s="58"/>
      <c r="N82" s="58"/>
    </row>
    <row r="83" spans="1:14" x14ac:dyDescent="0.25">
      <c r="A83" s="59"/>
      <c r="B83" s="55"/>
      <c r="C83" s="56"/>
      <c r="D83" s="59"/>
      <c r="E83" s="60"/>
      <c r="F83" s="58"/>
      <c r="G83" s="58"/>
      <c r="H83" s="58"/>
      <c r="I83" s="58"/>
      <c r="J83" s="58"/>
      <c r="K83" s="58"/>
      <c r="L83" s="58"/>
      <c r="M83" s="58"/>
      <c r="N83" s="58"/>
    </row>
    <row r="84" spans="1:14" x14ac:dyDescent="0.25">
      <c r="A84" s="59"/>
      <c r="B84" s="55"/>
      <c r="C84" s="56"/>
      <c r="D84" s="59"/>
      <c r="E84" s="60"/>
      <c r="F84" s="58"/>
      <c r="G84" s="58"/>
      <c r="H84" s="58"/>
      <c r="I84" s="58"/>
      <c r="J84" s="58"/>
      <c r="K84" s="58"/>
      <c r="L84" s="58"/>
      <c r="M84" s="58"/>
      <c r="N84" s="58"/>
    </row>
    <row r="85" spans="1:14" ht="15.75" thickBot="1" x14ac:dyDescent="0.3">
      <c r="A85" s="54" t="s">
        <v>3</v>
      </c>
    </row>
    <row r="86" spans="1:14" ht="16.5" thickTop="1" thickBot="1" x14ac:dyDescent="0.3">
      <c r="A86" s="38" t="s">
        <v>5</v>
      </c>
    </row>
    <row r="87" spans="1:14" ht="16.5" thickTop="1" thickBot="1" x14ac:dyDescent="0.3">
      <c r="A87" s="38" t="s">
        <v>4</v>
      </c>
    </row>
    <row r="88" spans="1:14" ht="16.5" thickTop="1" thickBot="1" x14ac:dyDescent="0.3">
      <c r="A88" s="38" t="s">
        <v>6</v>
      </c>
    </row>
    <row r="89" spans="1:14" ht="16.5" thickTop="1" thickBot="1" x14ac:dyDescent="0.3">
      <c r="A89" s="38" t="s">
        <v>7</v>
      </c>
    </row>
    <row r="90" spans="1:14" ht="16.5" thickTop="1" thickBot="1" x14ac:dyDescent="0.3">
      <c r="A90" s="38" t="s">
        <v>9</v>
      </c>
    </row>
    <row r="91" spans="1:14" ht="16.5" thickTop="1" thickBot="1" x14ac:dyDescent="0.3">
      <c r="A91" s="38" t="s">
        <v>10</v>
      </c>
    </row>
    <row r="92" spans="1:14" ht="16.5" thickTop="1" thickBot="1" x14ac:dyDescent="0.3">
      <c r="A92" s="38" t="s">
        <v>8</v>
      </c>
    </row>
    <row r="93" spans="1:14" ht="15.75" thickTop="1" x14ac:dyDescent="0.25"/>
  </sheetData>
  <dataValidations count="1">
    <dataValidation type="list" allowBlank="1" showInputMessage="1" showErrorMessage="1" sqref="H4 N13 K13 N22 K22 N31 K31 N40 K40 N49 K49 N58 K58 N67 K67 N76 K76 N4 K4 H13 H22 H31 H40 H49 H58 H67 H76">
      <formula1>$A$86:$A$94</formula1>
    </dataValidation>
  </dataValidations>
  <pageMargins left="0.7" right="0.7" top="0.75" bottom="0.75" header="0.3" footer="0.3"/>
  <pageSetup paperSize="9" orientation="portrait" horizontalDpi="180" verticalDpi="18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G13"/>
  <sheetViews>
    <sheetView topLeftCell="B1" workbookViewId="0">
      <selection activeCell="C6" sqref="C6"/>
    </sheetView>
  </sheetViews>
  <sheetFormatPr defaultRowHeight="15" x14ac:dyDescent="0.25"/>
  <cols>
    <col min="1" max="1" width="14.140625" style="70" hidden="1" customWidth="1"/>
    <col min="2" max="2" width="9.140625" style="81" customWidth="1"/>
    <col min="3" max="3" width="11.42578125" style="81" customWidth="1"/>
    <col min="4" max="4" width="11.5703125" style="81" customWidth="1"/>
    <col min="5" max="5" width="9.5703125" style="81" customWidth="1"/>
    <col min="6" max="6" width="14.140625" style="81" customWidth="1"/>
    <col min="7" max="7" width="11.85546875" style="81" customWidth="1"/>
    <col min="8" max="8" width="9.42578125" style="81" customWidth="1"/>
    <col min="9" max="9" width="9.42578125" style="70" customWidth="1"/>
    <col min="10" max="10" width="14.42578125" style="70" customWidth="1"/>
    <col min="11" max="16384" width="9.140625" style="70"/>
  </cols>
  <sheetData>
    <row r="1" spans="1:33" ht="27.75" customHeight="1" thickTop="1" thickBot="1" x14ac:dyDescent="0.3">
      <c r="B1" s="80" t="s">
        <v>2</v>
      </c>
      <c r="C1" s="80" t="s">
        <v>11</v>
      </c>
      <c r="D1" s="80" t="s">
        <v>18</v>
      </c>
      <c r="E1" s="80" t="s">
        <v>15</v>
      </c>
      <c r="F1" s="80" t="s">
        <v>12</v>
      </c>
      <c r="G1" s="80" t="s">
        <v>13</v>
      </c>
      <c r="H1" s="80" t="s">
        <v>3</v>
      </c>
      <c r="I1" s="71"/>
      <c r="AG1" s="72" t="s">
        <v>3</v>
      </c>
    </row>
    <row r="2" spans="1:33" ht="16.5" thickTop="1" thickBot="1" x14ac:dyDescent="0.3">
      <c r="A2" s="70" t="str">
        <f t="shared" ref="A2:A4" si="0">C2&amp;D2&amp;E2&amp;H2</f>
        <v>4127519северн</v>
      </c>
      <c r="B2" s="83">
        <f>MAX($B$1:B1)+1</f>
        <v>1</v>
      </c>
      <c r="C2" s="82">
        <v>41275</v>
      </c>
      <c r="D2" s="79">
        <v>1</v>
      </c>
      <c r="E2" s="79">
        <v>9</v>
      </c>
      <c r="F2" s="79" t="s">
        <v>14</v>
      </c>
      <c r="G2" s="79">
        <v>17</v>
      </c>
      <c r="H2" s="79" t="s">
        <v>6</v>
      </c>
      <c r="I2" s="73"/>
      <c r="AG2" s="72" t="s">
        <v>5</v>
      </c>
    </row>
    <row r="3" spans="1:33" ht="16.5" thickTop="1" thickBot="1" x14ac:dyDescent="0.3">
      <c r="A3" s="70" t="str">
        <f t="shared" si="0"/>
        <v>41276211зеленый</v>
      </c>
      <c r="B3" s="83">
        <f>MAX($B$1:B2)+1</f>
        <v>2</v>
      </c>
      <c r="C3" s="82">
        <v>41276</v>
      </c>
      <c r="D3" s="79">
        <v>2</v>
      </c>
      <c r="E3" s="79">
        <v>11</v>
      </c>
      <c r="F3" s="79" t="s">
        <v>17</v>
      </c>
      <c r="G3" s="79">
        <v>15</v>
      </c>
      <c r="H3" s="79" t="s">
        <v>10</v>
      </c>
      <c r="I3" s="73"/>
      <c r="J3" s="74" t="s">
        <v>19</v>
      </c>
      <c r="K3" s="75" t="s">
        <v>20</v>
      </c>
      <c r="L3" s="75"/>
      <c r="M3" s="75"/>
      <c r="N3" s="75"/>
      <c r="O3" s="75"/>
      <c r="P3" s="75"/>
      <c r="AG3" s="72" t="s">
        <v>4</v>
      </c>
    </row>
    <row r="4" spans="1:33" ht="16.5" thickTop="1" thickBot="1" x14ac:dyDescent="0.3">
      <c r="A4" s="70" t="str">
        <f t="shared" si="0"/>
        <v>41275110северн</v>
      </c>
      <c r="B4" s="83">
        <f>MAX($B$1:B3)+1</f>
        <v>3</v>
      </c>
      <c r="C4" s="82">
        <v>41275</v>
      </c>
      <c r="D4" s="79">
        <v>1</v>
      </c>
      <c r="E4" s="79">
        <v>10</v>
      </c>
      <c r="F4" s="79" t="s">
        <v>21</v>
      </c>
      <c r="G4" s="79">
        <v>20</v>
      </c>
      <c r="H4" s="79" t="s">
        <v>6</v>
      </c>
      <c r="I4" s="73"/>
      <c r="J4" s="76"/>
      <c r="K4" s="75"/>
      <c r="L4" s="75"/>
      <c r="M4" s="75"/>
      <c r="N4" s="75"/>
      <c r="O4" s="75"/>
      <c r="P4" s="75"/>
      <c r="AG4" s="72" t="s">
        <v>6</v>
      </c>
    </row>
    <row r="5" spans="1:33" ht="16.5" thickTop="1" thickBot="1" x14ac:dyDescent="0.3">
      <c r="A5" s="70" t="e">
        <f>#REF!&amp;#REF!&amp;#REF!&amp;#REF!</f>
        <v>#REF!</v>
      </c>
      <c r="B5" s="84">
        <f>MAX($B$1:B4)+1</f>
        <v>4</v>
      </c>
      <c r="C5" s="82">
        <v>41276</v>
      </c>
      <c r="D5" s="79">
        <v>2</v>
      </c>
      <c r="E5" s="79">
        <v>8</v>
      </c>
      <c r="F5" s="79" t="s">
        <v>14</v>
      </c>
      <c r="G5" s="79">
        <v>15</v>
      </c>
      <c r="H5" s="79" t="s">
        <v>10</v>
      </c>
      <c r="J5" s="76"/>
      <c r="K5" s="75"/>
      <c r="L5" s="75"/>
      <c r="M5" s="75"/>
      <c r="N5" s="75"/>
      <c r="O5" s="75"/>
      <c r="P5" s="75"/>
      <c r="AG5" s="72" t="s">
        <v>7</v>
      </c>
    </row>
    <row r="6" spans="1:33" ht="16.5" thickTop="1" thickBot="1" x14ac:dyDescent="0.3">
      <c r="A6" s="70" t="e">
        <f>#REF!&amp;#REF!&amp;#REF!&amp;#REF!</f>
        <v>#REF!</v>
      </c>
      <c r="J6" s="76"/>
      <c r="K6" s="75"/>
      <c r="L6" s="75"/>
      <c r="M6" s="75"/>
      <c r="N6" s="75"/>
      <c r="O6" s="75"/>
      <c r="P6" s="75"/>
      <c r="AG6" s="72" t="s">
        <v>9</v>
      </c>
    </row>
    <row r="7" spans="1:33" ht="16.5" thickTop="1" thickBot="1" x14ac:dyDescent="0.3">
      <c r="A7" s="70" t="e">
        <f>#REF!&amp;#REF!&amp;#REF!&amp;#REF!</f>
        <v>#REF!</v>
      </c>
      <c r="J7" s="76"/>
      <c r="K7" s="75"/>
      <c r="L7" s="75"/>
      <c r="M7" s="75"/>
      <c r="N7" s="75"/>
      <c r="O7" s="75"/>
      <c r="P7" s="75"/>
      <c r="AG7" s="72" t="s">
        <v>10</v>
      </c>
    </row>
    <row r="8" spans="1:33" ht="16.5" thickTop="1" thickBot="1" x14ac:dyDescent="0.3">
      <c r="A8" s="70" t="e">
        <f>#REF!&amp;#REF!&amp;#REF!&amp;#REF!</f>
        <v>#REF!</v>
      </c>
      <c r="J8" s="76"/>
      <c r="K8" s="75"/>
      <c r="L8" s="75"/>
      <c r="M8" s="75"/>
      <c r="N8" s="75"/>
      <c r="O8" s="75"/>
      <c r="P8" s="75"/>
      <c r="AG8" s="72" t="s">
        <v>8</v>
      </c>
    </row>
    <row r="9" spans="1:33" ht="15.75" thickTop="1" x14ac:dyDescent="0.25">
      <c r="A9" s="70" t="e">
        <f>#REF!&amp;#REF!&amp;#REF!&amp;#REF!</f>
        <v>#REF!</v>
      </c>
      <c r="J9" s="76"/>
      <c r="K9" s="75"/>
      <c r="L9" s="75"/>
      <c r="M9" s="75"/>
      <c r="N9" s="75"/>
      <c r="O9" s="75"/>
      <c r="P9" s="75"/>
      <c r="S9" s="77"/>
    </row>
    <row r="10" spans="1:33" x14ac:dyDescent="0.25">
      <c r="A10" s="70" t="e">
        <f>#REF!&amp;#REF!&amp;#REF!&amp;#REF!</f>
        <v>#REF!</v>
      </c>
      <c r="J10" s="76"/>
      <c r="K10" s="75"/>
      <c r="L10" s="75"/>
      <c r="M10" s="75"/>
      <c r="N10" s="75"/>
      <c r="O10" s="75"/>
      <c r="P10" s="75"/>
      <c r="S10" s="77"/>
    </row>
    <row r="11" spans="1:33" x14ac:dyDescent="0.25">
      <c r="A11" s="70" t="e">
        <f>#REF!&amp;#REF!&amp;#REF!&amp;#REF!</f>
        <v>#REF!</v>
      </c>
      <c r="J11" s="76"/>
      <c r="K11" s="75"/>
      <c r="L11" s="75"/>
      <c r="M11" s="75"/>
      <c r="N11" s="75"/>
      <c r="O11" s="75"/>
      <c r="P11" s="75"/>
    </row>
    <row r="12" spans="1:33" x14ac:dyDescent="0.25">
      <c r="A12" s="70" t="e">
        <f>#REF!&amp;#REF!&amp;#REF!&amp;#REF!</f>
        <v>#REF!</v>
      </c>
      <c r="J12" s="76"/>
      <c r="K12" s="75"/>
      <c r="L12" s="75"/>
      <c r="M12" s="75"/>
      <c r="N12" s="75"/>
      <c r="O12" s="75"/>
      <c r="P12" s="75"/>
    </row>
    <row r="13" spans="1:33" ht="15" customHeight="1" x14ac:dyDescent="0.25">
      <c r="A13" s="70" t="e">
        <f>#REF!&amp;#REF!&amp;#REF!&amp;#REF!</f>
        <v>#REF!</v>
      </c>
      <c r="J13" s="78"/>
      <c r="K13" s="75"/>
      <c r="L13" s="75"/>
      <c r="M13" s="75"/>
      <c r="N13" s="75"/>
      <c r="O13" s="75"/>
      <c r="P13" s="75"/>
    </row>
  </sheetData>
  <sheetProtection selectLockedCells="1"/>
  <mergeCells count="1">
    <mergeCell ref="K3:P13"/>
  </mergeCells>
  <dataValidations count="1">
    <dataValidation type="list" allowBlank="1" showInputMessage="1" showErrorMessage="1" sqref="H2:I4 H5">
      <formula1>$AG$2:$AG$10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2013-01-05T22:45:32Z</dcterms:modified>
</cp:coreProperties>
</file>