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8635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Лист1!$A$2:$G$19</definedName>
  </definedNames>
  <calcPr calcId="145621"/>
</workbook>
</file>

<file path=xl/calcChain.xml><?xml version="1.0" encoding="utf-8"?>
<calcChain xmlns="http://schemas.openxmlformats.org/spreadsheetml/2006/main">
  <c r="P8" i="1" l="1"/>
  <c r="Q8" i="1"/>
  <c r="Q4" i="1"/>
  <c r="Q5" i="1"/>
  <c r="Q6" i="1"/>
  <c r="Q7" i="1"/>
  <c r="Q3" i="1"/>
  <c r="O4" i="1"/>
  <c r="P4" i="1"/>
  <c r="O5" i="1"/>
  <c r="P5" i="1"/>
  <c r="O6" i="1"/>
  <c r="P6" i="1"/>
  <c r="O7" i="1"/>
  <c r="P7" i="1"/>
  <c r="P3" i="1"/>
  <c r="G20" i="1"/>
  <c r="F20" i="1"/>
  <c r="C20" i="1"/>
  <c r="D20" i="1"/>
  <c r="E20" i="1"/>
  <c r="L4" i="1"/>
  <c r="M4" i="1"/>
  <c r="N4" i="1"/>
  <c r="L5" i="1"/>
  <c r="M5" i="1"/>
  <c r="N5" i="1"/>
  <c r="L6" i="1"/>
  <c r="M6" i="1"/>
  <c r="N6" i="1"/>
  <c r="L7" i="1"/>
  <c r="M7" i="1"/>
  <c r="N7" i="1"/>
  <c r="M3" i="1"/>
  <c r="N3" i="1"/>
  <c r="O3" i="1"/>
  <c r="O8" i="1" s="1"/>
  <c r="L3" i="1"/>
  <c r="B20" i="1"/>
  <c r="N8" i="1"/>
  <c r="M8" i="1" l="1"/>
  <c r="L8" i="1"/>
</calcChain>
</file>

<file path=xl/sharedStrings.xml><?xml version="1.0" encoding="utf-8"?>
<sst xmlns="http://schemas.openxmlformats.org/spreadsheetml/2006/main" count="41" uniqueCount="16">
  <si>
    <t>срок</t>
  </si>
  <si>
    <t>всего</t>
  </si>
  <si>
    <t>запрет</t>
  </si>
  <si>
    <t>списано</t>
  </si>
  <si>
    <t>ремонт</t>
  </si>
  <si>
    <t>аа</t>
  </si>
  <si>
    <t>ва</t>
  </si>
  <si>
    <t>ссс</t>
  </si>
  <si>
    <t>ппп</t>
  </si>
  <si>
    <t>мм</t>
  </si>
  <si>
    <t>итого</t>
  </si>
  <si>
    <t>таблица 2</t>
  </si>
  <si>
    <t>таблица1</t>
  </si>
  <si>
    <t>клиент</t>
  </si>
  <si>
    <t>выполнение</t>
  </si>
  <si>
    <t xml:space="preserve">Необходимо в таблице 2 в столбцах срок и доклад отобразить количество дат соответствующих условию столбца "К".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</si>
</sst>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 mmm;@"/>
    <numFmt numFmtId="165" formatCode="dd/mm/yy;@"/>
  </numFmts>
  <fonts count="2" x14ac:knownFonts="1"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4" borderId="2" xfId="0" applyNumberFormat="1" applyFill="1" applyBorder="1" applyAlignment="1">
      <alignment horizontal="center" vertical="top"/>
    </xf>
    <xf numFmtId="165" fontId="0" fillId="4" borderId="2" xfId="0" applyNumberFormat="1" applyFill="1" applyBorder="1" applyAlignment="1">
      <alignment vertical="top"/>
    </xf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35">
    <dxf>
      <font>
        <color theme="8" tint="0.59996337778862885"/>
      </font>
    </dxf>
    <dxf>
      <font>
        <color theme="9" tint="0.39994506668294322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K8" sqref="K8:Q8"/>
    </sheetView>
  </sheetViews>
  <sheetFormatPr defaultRowHeight="12.75" x14ac:dyDescent="0.2"/>
  <cols>
    <col min="1" max="1" width="11" customWidth="1"/>
    <col min="7" max="7" width="12.5" customWidth="1"/>
    <col min="17" max="17" width="13.33203125" customWidth="1"/>
  </cols>
  <sheetData>
    <row r="1" spans="1:17" x14ac:dyDescent="0.2">
      <c r="A1" s="11" t="s">
        <v>12</v>
      </c>
      <c r="B1" s="11"/>
      <c r="C1" s="11"/>
      <c r="D1" s="11"/>
      <c r="E1" s="11"/>
      <c r="F1" s="11"/>
      <c r="G1" s="11"/>
      <c r="K1" s="11" t="s">
        <v>11</v>
      </c>
      <c r="L1" s="11"/>
      <c r="M1" s="11"/>
      <c r="N1" s="11"/>
      <c r="O1" s="11"/>
      <c r="P1" s="11"/>
      <c r="Q1" s="11"/>
    </row>
    <row r="2" spans="1:17" x14ac:dyDescent="0.2">
      <c r="A2" t="s">
        <v>13</v>
      </c>
      <c r="B2" t="s">
        <v>1</v>
      </c>
      <c r="C2" t="s">
        <v>2</v>
      </c>
      <c r="D2" t="s">
        <v>3</v>
      </c>
      <c r="E2" t="s">
        <v>4</v>
      </c>
      <c r="F2" s="8" t="s">
        <v>0</v>
      </c>
      <c r="G2" t="s">
        <v>14</v>
      </c>
      <c r="K2" t="s">
        <v>13</v>
      </c>
      <c r="L2" t="s">
        <v>1</v>
      </c>
      <c r="M2" t="s">
        <v>2</v>
      </c>
      <c r="N2" t="s">
        <v>3</v>
      </c>
      <c r="O2" t="s">
        <v>4</v>
      </c>
      <c r="P2" s="8" t="s">
        <v>0</v>
      </c>
      <c r="Q2" t="s">
        <v>14</v>
      </c>
    </row>
    <row r="3" spans="1:17" x14ac:dyDescent="0.2">
      <c r="A3" t="s">
        <v>5</v>
      </c>
      <c r="B3" s="1">
        <v>89</v>
      </c>
      <c r="C3" s="2">
        <v>16</v>
      </c>
      <c r="D3" s="3">
        <v>0</v>
      </c>
      <c r="E3" s="1">
        <v>0</v>
      </c>
      <c r="F3" s="4">
        <v>42430</v>
      </c>
      <c r="G3" s="5">
        <v>42426</v>
      </c>
      <c r="K3" t="s">
        <v>5</v>
      </c>
      <c r="L3">
        <f>SUMPRODUCT(($K3=$A$3:$A$19)*(B$3:B$19))</f>
        <v>661</v>
      </c>
      <c r="M3">
        <f t="shared" ref="M3:Q7" si="0">SUMPRODUCT(($K3=$A$3:$A$19)*(C$3:C$19))</f>
        <v>64</v>
      </c>
      <c r="N3">
        <f t="shared" si="0"/>
        <v>110</v>
      </c>
      <c r="O3">
        <f t="shared" si="0"/>
        <v>0</v>
      </c>
      <c r="P3" s="12">
        <f t="shared" si="0"/>
        <v>170006</v>
      </c>
      <c r="Q3" s="12">
        <f t="shared" si="0"/>
        <v>85037</v>
      </c>
    </row>
    <row r="4" spans="1:17" x14ac:dyDescent="0.2">
      <c r="A4" t="s">
        <v>6</v>
      </c>
      <c r="B4" s="1">
        <v>7</v>
      </c>
      <c r="C4" s="2">
        <v>0</v>
      </c>
      <c r="D4" s="3">
        <v>0</v>
      </c>
      <c r="E4" s="1">
        <v>0</v>
      </c>
      <c r="F4" s="4">
        <v>42430</v>
      </c>
      <c r="G4" s="5">
        <v>42426</v>
      </c>
      <c r="K4" t="s">
        <v>6</v>
      </c>
      <c r="L4">
        <f t="shared" ref="L4:L7" si="1">SUMPRODUCT(($K4=$A$3:$A$19)*(B$3:B$19))</f>
        <v>7</v>
      </c>
      <c r="M4">
        <f t="shared" ref="M4:M7" si="2">SUMPRODUCT(($K4=$A$3:$A$19)*(C$3:C$19))</f>
        <v>0</v>
      </c>
      <c r="N4">
        <f t="shared" ref="N4:N7" si="3">SUMPRODUCT(($K4=$A$3:$A$19)*(D$3:D$19))</f>
        <v>0</v>
      </c>
      <c r="O4">
        <f t="shared" ref="O4:O7" si="4">SUMPRODUCT(($K4=$A$3:$A$19)*(E$3:E$19))</f>
        <v>0</v>
      </c>
      <c r="P4" s="12">
        <f t="shared" ref="P4:P7" si="5">SUMPRODUCT(($K4=$A$3:$A$19)*(F$3:F$19))</f>
        <v>42430</v>
      </c>
      <c r="Q4" s="12">
        <f t="shared" si="0"/>
        <v>42426</v>
      </c>
    </row>
    <row r="5" spans="1:17" x14ac:dyDescent="0.2">
      <c r="A5" t="s">
        <v>5</v>
      </c>
      <c r="B5" s="1">
        <v>192</v>
      </c>
      <c r="C5" s="2">
        <v>0</v>
      </c>
      <c r="D5" s="3">
        <v>110</v>
      </c>
      <c r="E5" s="1">
        <v>0</v>
      </c>
      <c r="F5" s="4">
        <v>42480</v>
      </c>
      <c r="G5" s="5">
        <v>42611</v>
      </c>
      <c r="K5" t="s">
        <v>7</v>
      </c>
      <c r="L5">
        <f t="shared" si="1"/>
        <v>362</v>
      </c>
      <c r="M5">
        <f t="shared" si="2"/>
        <v>11</v>
      </c>
      <c r="N5">
        <f t="shared" si="3"/>
        <v>6</v>
      </c>
      <c r="O5">
        <f t="shared" si="4"/>
        <v>0</v>
      </c>
      <c r="P5" s="12">
        <f t="shared" si="5"/>
        <v>84939</v>
      </c>
      <c r="Q5" s="12">
        <f t="shared" si="0"/>
        <v>84942</v>
      </c>
    </row>
    <row r="6" spans="1:17" x14ac:dyDescent="0.2">
      <c r="A6" t="s">
        <v>7</v>
      </c>
      <c r="B6" s="1">
        <v>145</v>
      </c>
      <c r="C6" s="2">
        <v>3</v>
      </c>
      <c r="D6" s="3">
        <v>0</v>
      </c>
      <c r="E6" s="1">
        <v>0</v>
      </c>
      <c r="F6" s="4">
        <v>42459</v>
      </c>
      <c r="G6" s="5">
        <v>42459</v>
      </c>
      <c r="K6" t="s">
        <v>8</v>
      </c>
      <c r="L6">
        <f t="shared" si="1"/>
        <v>665</v>
      </c>
      <c r="M6">
        <f t="shared" si="2"/>
        <v>52</v>
      </c>
      <c r="N6">
        <f t="shared" si="3"/>
        <v>76</v>
      </c>
      <c r="O6">
        <f t="shared" si="4"/>
        <v>4</v>
      </c>
      <c r="P6" s="12">
        <f t="shared" si="5"/>
        <v>170008</v>
      </c>
      <c r="Q6" s="12">
        <f t="shared" si="0"/>
        <v>170204</v>
      </c>
    </row>
    <row r="7" spans="1:17" x14ac:dyDescent="0.2">
      <c r="A7" t="s">
        <v>8</v>
      </c>
      <c r="B7" s="1">
        <v>555</v>
      </c>
      <c r="C7" s="2">
        <v>0</v>
      </c>
      <c r="D7" s="3">
        <v>0</v>
      </c>
      <c r="E7" s="1">
        <v>0</v>
      </c>
      <c r="F7" s="6">
        <v>42439</v>
      </c>
      <c r="G7" s="5">
        <v>42471</v>
      </c>
      <c r="K7" t="s">
        <v>9</v>
      </c>
      <c r="L7">
        <f t="shared" si="1"/>
        <v>473</v>
      </c>
      <c r="M7">
        <f t="shared" si="2"/>
        <v>0</v>
      </c>
      <c r="N7">
        <f t="shared" si="3"/>
        <v>23</v>
      </c>
      <c r="O7">
        <f t="shared" si="4"/>
        <v>0</v>
      </c>
      <c r="P7" s="12">
        <f t="shared" si="5"/>
        <v>42515</v>
      </c>
      <c r="Q7" s="12">
        <f t="shared" si="0"/>
        <v>0</v>
      </c>
    </row>
    <row r="8" spans="1:17" x14ac:dyDescent="0.2">
      <c r="A8" t="s">
        <v>9</v>
      </c>
      <c r="B8" s="1">
        <v>444</v>
      </c>
      <c r="C8" s="2">
        <v>0</v>
      </c>
      <c r="D8" s="3">
        <v>0</v>
      </c>
      <c r="E8" s="1">
        <v>0</v>
      </c>
      <c r="F8" s="4"/>
      <c r="G8" s="5"/>
      <c r="K8" s="9" t="s">
        <v>10</v>
      </c>
      <c r="L8" s="9">
        <f>SUM(L3:L7)</f>
        <v>2168</v>
      </c>
      <c r="M8" s="9">
        <f t="shared" ref="M8:O8" si="6">SUM(M3:M7)</f>
        <v>127</v>
      </c>
      <c r="N8" s="9">
        <f t="shared" si="6"/>
        <v>215</v>
      </c>
      <c r="O8" s="9">
        <f t="shared" si="6"/>
        <v>4</v>
      </c>
      <c r="P8" s="9">
        <f t="shared" ref="P8" si="7">SUM(P3:P7)</f>
        <v>509898</v>
      </c>
      <c r="Q8" s="9">
        <f t="shared" ref="Q8" si="8">SUM(Q3:Q7)</f>
        <v>382609</v>
      </c>
    </row>
    <row r="9" spans="1:17" x14ac:dyDescent="0.2">
      <c r="A9" t="s">
        <v>7</v>
      </c>
      <c r="B9" s="1">
        <v>8</v>
      </c>
      <c r="C9" s="2">
        <v>0</v>
      </c>
      <c r="D9" s="3">
        <v>6</v>
      </c>
      <c r="E9" s="1">
        <v>0</v>
      </c>
      <c r="F9" s="4"/>
      <c r="G9" s="5"/>
    </row>
    <row r="10" spans="1:17" x14ac:dyDescent="0.2">
      <c r="A10" t="s">
        <v>9</v>
      </c>
      <c r="B10" s="1">
        <v>9</v>
      </c>
      <c r="C10" s="2">
        <v>0</v>
      </c>
      <c r="D10" s="3">
        <v>0</v>
      </c>
      <c r="E10" s="1">
        <v>0</v>
      </c>
      <c r="F10" s="4"/>
      <c r="G10" s="5"/>
    </row>
    <row r="11" spans="1:17" x14ac:dyDescent="0.2">
      <c r="A11" t="s">
        <v>8</v>
      </c>
      <c r="B11" s="1">
        <v>4</v>
      </c>
      <c r="C11" s="2">
        <v>0</v>
      </c>
      <c r="D11" s="3">
        <v>0</v>
      </c>
      <c r="E11" s="1">
        <v>0</v>
      </c>
      <c r="F11" s="4">
        <v>42470</v>
      </c>
      <c r="G11" s="5">
        <v>42594</v>
      </c>
    </row>
    <row r="12" spans="1:17" x14ac:dyDescent="0.2">
      <c r="A12" t="s">
        <v>7</v>
      </c>
      <c r="B12" s="1">
        <v>67</v>
      </c>
      <c r="C12" s="2">
        <v>8</v>
      </c>
      <c r="D12" s="3">
        <v>0</v>
      </c>
      <c r="E12" s="1">
        <v>0</v>
      </c>
      <c r="F12" s="4">
        <v>42480</v>
      </c>
      <c r="G12" s="5">
        <v>42483</v>
      </c>
    </row>
    <row r="13" spans="1:17" x14ac:dyDescent="0.2">
      <c r="A13" t="s">
        <v>5</v>
      </c>
      <c r="B13" s="1">
        <v>142</v>
      </c>
      <c r="C13" s="2">
        <v>21</v>
      </c>
      <c r="D13" s="3">
        <v>0</v>
      </c>
      <c r="E13" s="1">
        <v>0</v>
      </c>
      <c r="F13" s="6">
        <v>42515</v>
      </c>
      <c r="G13" s="7"/>
      <c r="J13" s="13" t="s">
        <v>15</v>
      </c>
      <c r="K13" s="13"/>
      <c r="L13" s="13"/>
      <c r="M13" s="13"/>
      <c r="N13" s="13"/>
      <c r="O13" s="13"/>
      <c r="P13" s="13"/>
      <c r="Q13" s="13"/>
    </row>
    <row r="14" spans="1:17" x14ac:dyDescent="0.2">
      <c r="A14" t="s">
        <v>7</v>
      </c>
      <c r="B14" s="1">
        <v>120</v>
      </c>
      <c r="C14" s="2">
        <v>0</v>
      </c>
      <c r="D14" s="3">
        <v>0</v>
      </c>
      <c r="E14" s="1">
        <v>0</v>
      </c>
      <c r="F14" s="4"/>
      <c r="G14" s="7"/>
      <c r="J14" s="13"/>
      <c r="K14" s="13"/>
      <c r="L14" s="13"/>
      <c r="M14" s="13"/>
      <c r="N14" s="13"/>
      <c r="O14" s="13"/>
      <c r="P14" s="13"/>
      <c r="Q14" s="13"/>
    </row>
    <row r="15" spans="1:17" x14ac:dyDescent="0.2">
      <c r="A15" t="s">
        <v>9</v>
      </c>
      <c r="B15" s="1">
        <v>20</v>
      </c>
      <c r="C15" s="2">
        <v>0</v>
      </c>
      <c r="D15" s="3">
        <v>23</v>
      </c>
      <c r="E15" s="1">
        <v>0</v>
      </c>
      <c r="F15" s="6">
        <v>42515</v>
      </c>
      <c r="G15" s="7"/>
      <c r="J15" s="13"/>
      <c r="K15" s="13"/>
      <c r="L15" s="13"/>
      <c r="M15" s="13"/>
      <c r="N15" s="13"/>
      <c r="O15" s="13"/>
      <c r="P15" s="13"/>
      <c r="Q15" s="13"/>
    </row>
    <row r="16" spans="1:17" x14ac:dyDescent="0.2">
      <c r="A16" t="s">
        <v>8</v>
      </c>
      <c r="B16" s="1">
        <v>29</v>
      </c>
      <c r="C16" s="2">
        <v>4</v>
      </c>
      <c r="D16" s="3">
        <v>74</v>
      </c>
      <c r="E16" s="1">
        <v>4</v>
      </c>
      <c r="F16" s="4">
        <v>42551</v>
      </c>
      <c r="G16" s="7">
        <v>42594</v>
      </c>
      <c r="J16" s="13"/>
      <c r="K16" s="13"/>
      <c r="L16" s="13"/>
      <c r="M16" s="13"/>
      <c r="N16" s="13"/>
      <c r="O16" s="13"/>
      <c r="P16" s="13"/>
      <c r="Q16" s="13"/>
    </row>
    <row r="17" spans="1:17" x14ac:dyDescent="0.2">
      <c r="A17" t="s">
        <v>8</v>
      </c>
      <c r="B17" s="1">
        <v>77</v>
      </c>
      <c r="C17" s="2">
        <v>48</v>
      </c>
      <c r="D17" s="3">
        <v>2</v>
      </c>
      <c r="E17" s="1">
        <v>0</v>
      </c>
      <c r="F17" s="4">
        <v>42548</v>
      </c>
      <c r="G17" s="7">
        <v>42545</v>
      </c>
      <c r="J17" s="13"/>
      <c r="K17" s="13"/>
      <c r="L17" s="13"/>
      <c r="M17" s="13"/>
      <c r="N17" s="13"/>
      <c r="O17" s="13"/>
      <c r="P17" s="13"/>
      <c r="Q17" s="13"/>
    </row>
    <row r="18" spans="1:17" x14ac:dyDescent="0.2">
      <c r="A18" t="s">
        <v>7</v>
      </c>
      <c r="B18" s="1">
        <v>22</v>
      </c>
      <c r="C18" s="2">
        <v>0</v>
      </c>
      <c r="D18" s="3">
        <v>0</v>
      </c>
      <c r="E18" s="1">
        <v>0</v>
      </c>
      <c r="F18" s="4"/>
      <c r="G18" s="7"/>
    </row>
    <row r="19" spans="1:17" x14ac:dyDescent="0.2">
      <c r="A19" t="s">
        <v>5</v>
      </c>
      <c r="B19" s="1">
        <v>238</v>
      </c>
      <c r="C19" s="2">
        <v>27</v>
      </c>
      <c r="D19" s="3">
        <v>0</v>
      </c>
      <c r="E19" s="1">
        <v>0</v>
      </c>
      <c r="F19" s="4">
        <v>42581</v>
      </c>
      <c r="G19" s="7"/>
    </row>
    <row r="20" spans="1:17" x14ac:dyDescent="0.2">
      <c r="A20" s="9" t="s">
        <v>10</v>
      </c>
      <c r="B20" s="10">
        <f>SUBTOTAL(9,B3:B19)</f>
        <v>2168</v>
      </c>
      <c r="C20" s="10">
        <f t="shared" ref="C20:E20" si="9">SUBTOTAL(9,C3:C19)</f>
        <v>127</v>
      </c>
      <c r="D20" s="10">
        <f t="shared" si="9"/>
        <v>215</v>
      </c>
      <c r="E20" s="10">
        <f t="shared" si="9"/>
        <v>4</v>
      </c>
      <c r="F20" s="10">
        <f>SUBTOTAL(3,F3:F19)</f>
        <v>12</v>
      </c>
      <c r="G20" s="10">
        <f>SUBTOTAL(3,G3:G19)</f>
        <v>9</v>
      </c>
    </row>
  </sheetData>
  <mergeCells count="3">
    <mergeCell ref="K1:Q1"/>
    <mergeCell ref="A1:G1"/>
    <mergeCell ref="J13:Q17"/>
  </mergeCells>
  <conditionalFormatting sqref="F3:F4 F8:F10">
    <cfRule type="expression" dxfId="34" priority="63" stopIfTrue="1">
      <formula>G3&gt;J3</formula>
    </cfRule>
    <cfRule type="cellIs" dxfId="33" priority="64" stopIfTrue="1" operator="lessThan">
      <formula>$B$2</formula>
    </cfRule>
  </conditionalFormatting>
  <conditionalFormatting sqref="F6">
    <cfRule type="expression" dxfId="32" priority="61" stopIfTrue="1">
      <formula>G6&gt;J6</formula>
    </cfRule>
    <cfRule type="cellIs" dxfId="31" priority="62" stopIfTrue="1" operator="lessThan">
      <formula>$B$2</formula>
    </cfRule>
  </conditionalFormatting>
  <conditionalFormatting sqref="F11">
    <cfRule type="expression" dxfId="30" priority="59" stopIfTrue="1">
      <formula>G11&gt;J11</formula>
    </cfRule>
    <cfRule type="cellIs" dxfId="29" priority="60" stopIfTrue="1" operator="lessThan">
      <formula>$B$2</formula>
    </cfRule>
  </conditionalFormatting>
  <conditionalFormatting sqref="F5">
    <cfRule type="expression" dxfId="28" priority="57" stopIfTrue="1">
      <formula>G5&gt;J5</formula>
    </cfRule>
    <cfRule type="cellIs" dxfId="27" priority="58" stopIfTrue="1" operator="lessThan">
      <formula>$B$2</formula>
    </cfRule>
  </conditionalFormatting>
  <conditionalFormatting sqref="F12">
    <cfRule type="expression" dxfId="26" priority="55" stopIfTrue="1">
      <formula>G12&gt;J12</formula>
    </cfRule>
    <cfRule type="cellIs" dxfId="25" priority="56" stopIfTrue="1" operator="lessThan">
      <formula>$B$2</formula>
    </cfRule>
  </conditionalFormatting>
  <conditionalFormatting sqref="F8:F10">
    <cfRule type="expression" dxfId="24" priority="51" stopIfTrue="1">
      <formula>G8&gt;=J8</formula>
    </cfRule>
    <cfRule type="cellIs" dxfId="23" priority="52" stopIfTrue="1" operator="lessThan">
      <formula>$B$2</formula>
    </cfRule>
  </conditionalFormatting>
  <conditionalFormatting sqref="F14">
    <cfRule type="expression" dxfId="22" priority="49" stopIfTrue="1">
      <formula>G14&gt;J14</formula>
    </cfRule>
    <cfRule type="cellIs" dxfId="21" priority="50" stopIfTrue="1" operator="lessThan">
      <formula>$B$2</formula>
    </cfRule>
  </conditionalFormatting>
  <conditionalFormatting sqref="F14">
    <cfRule type="expression" dxfId="20" priority="47" stopIfTrue="1">
      <formula>G14&gt;=J14</formula>
    </cfRule>
    <cfRule type="cellIs" dxfId="19" priority="48" stopIfTrue="1" operator="lessThan">
      <formula>$B$2</formula>
    </cfRule>
  </conditionalFormatting>
  <conditionalFormatting sqref="F16">
    <cfRule type="expression" dxfId="18" priority="45" stopIfTrue="1">
      <formula>G16&gt;J16</formula>
    </cfRule>
    <cfRule type="cellIs" dxfId="17" priority="46" stopIfTrue="1" operator="lessThan">
      <formula>$B$2</formula>
    </cfRule>
  </conditionalFormatting>
  <conditionalFormatting sqref="F16">
    <cfRule type="expression" dxfId="16" priority="43" stopIfTrue="1">
      <formula>G16&gt;=J16</formula>
    </cfRule>
    <cfRule type="cellIs" dxfId="15" priority="44" stopIfTrue="1" operator="lessThan">
      <formula>$B$2</formula>
    </cfRule>
  </conditionalFormatting>
  <conditionalFormatting sqref="F18">
    <cfRule type="expression" dxfId="14" priority="41" stopIfTrue="1">
      <formula>G18&gt;J18</formula>
    </cfRule>
    <cfRule type="cellIs" dxfId="13" priority="42" stopIfTrue="1" operator="lessThan">
      <formula>$B$2</formula>
    </cfRule>
  </conditionalFormatting>
  <conditionalFormatting sqref="F18">
    <cfRule type="expression" dxfId="12" priority="39" stopIfTrue="1">
      <formula>G18&gt;=J18</formula>
    </cfRule>
    <cfRule type="cellIs" dxfId="11" priority="40" stopIfTrue="1" operator="lessThan">
      <formula>$B$2</formula>
    </cfRule>
  </conditionalFormatting>
  <conditionalFormatting sqref="F19">
    <cfRule type="expression" dxfId="10" priority="35" stopIfTrue="1">
      <formula>G19&gt;=J19</formula>
    </cfRule>
    <cfRule type="cellIs" dxfId="9" priority="36" stopIfTrue="1" operator="lessThan">
      <formula>$B$2</formula>
    </cfRule>
  </conditionalFormatting>
  <conditionalFormatting sqref="F19">
    <cfRule type="expression" dxfId="8" priority="37" stopIfTrue="1">
      <formula>G19&gt;J19</formula>
    </cfRule>
    <cfRule type="cellIs" dxfId="7" priority="38" stopIfTrue="1" operator="lessThan">
      <formula>$B$2</formula>
    </cfRule>
  </conditionalFormatting>
  <conditionalFormatting sqref="F17">
    <cfRule type="expression" dxfId="6" priority="29" stopIfTrue="1">
      <formula>G17&gt;J17</formula>
    </cfRule>
    <cfRule type="cellIs" dxfId="5" priority="30" stopIfTrue="1" operator="lessThan">
      <formula>$B$2</formula>
    </cfRule>
  </conditionalFormatting>
  <conditionalFormatting sqref="F17">
    <cfRule type="expression" dxfId="4" priority="27" stopIfTrue="1">
      <formula>G17&gt;=J17</formula>
    </cfRule>
    <cfRule type="cellIs" dxfId="3" priority="28" stopIfTrue="1" operator="lessThan">
      <formula>$B$2</formula>
    </cfRule>
  </conditionalFormatting>
  <conditionalFormatting sqref="E3:E19 B3:B19">
    <cfRule type="cellIs" dxfId="2" priority="26" operator="equal">
      <formula>0</formula>
    </cfRule>
  </conditionalFormatting>
  <conditionalFormatting sqref="C3:C19">
    <cfRule type="cellIs" dxfId="1" priority="25" operator="equal">
      <formula>0</formula>
    </cfRule>
  </conditionalFormatting>
  <conditionalFormatting sqref="D3:D19">
    <cfRule type="cellIs" dxfId="0" priority="24" operator="equal">
      <formula>0</formula>
    </cfRule>
  </conditionalFormatting>
  <dataValidations count="2">
    <dataValidation allowBlank="1" showInputMessage="1" showErrorMessage="1" prompt="Должна быть введена дата и примечание с указанием № предписания" sqref="F14 F16:F19 F8:F10"/>
    <dataValidation type="date" operator="greaterThan" allowBlank="1" showInputMessage="1" showErrorMessage="1" error="Должна быть введена дата" prompt="Должна быть введена дата" sqref="F15 F3:F7 F11:F13 G3:G19">
      <formula1>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Лёлик</dc:creator>
  <cp:lastModifiedBy>Лёлик</cp:lastModifiedBy>
  <dcterms:created xsi:type="dcterms:W3CDTF">2016-11-01T10:37:11Z</dcterms:created>
  <dcterms:modified xsi:type="dcterms:W3CDTF">2016-11-01T11:13:58Z</dcterms:modified>
</cp:coreProperties>
</file>