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0115" windowHeight="6990"/>
  </bookViews>
  <sheets>
    <sheet name="25" sheetId="1" r:id="rId1"/>
    <sheet name="Свод по годам" sheetId="2" r:id="rId2"/>
  </sheets>
  <externalReferences>
    <externalReference r:id="rId3"/>
    <externalReference r:id="rId4"/>
    <externalReference r:id="rId5"/>
    <externalReference r:id="rId6"/>
  </externalReferences>
  <definedNames>
    <definedName name="Банк">[1]Списки!$B$2:$B$16</definedName>
    <definedName name="Валюта">[1]Списки!$B$43:$B$45</definedName>
    <definedName name="вп">[2]Перечисления!$B$40:$B$43</definedName>
    <definedName name="_xlnm.Print_Titles" localSheetId="0">'25'!$4:$6</definedName>
    <definedName name="_xlnm.Print_Titles" localSheetId="1">'Свод по годам'!$7:$9</definedName>
    <definedName name="Комиссия">[1]Списки!$D$20:$D$22</definedName>
    <definedName name="ПредметБГ">[1]Списки!$B$48:$B$51</definedName>
    <definedName name="СБЕ">[1]Списки!$B$54:$B$64</definedName>
    <definedName name="Статус">[1]Списки!$C$20:$C$24</definedName>
    <definedName name="Сценарий">[1]Списки!$B$20:$B$26</definedName>
    <definedName name="ФормаПокрытияБГ">[3]Перечисления!$F$2:$F$5</definedName>
    <definedName name="цйкцыф">[3]Перечисления!$B$14:$B$18</definedName>
    <definedName name="цуады">[4]Перечисления!$B$46:$B$55</definedName>
    <definedName name="ЮрЛицо">[1]Списки!$B$29:$B$40</definedName>
  </definedNames>
  <calcPr calcId="125725"/>
</workbook>
</file>

<file path=xl/calcChain.xml><?xml version="1.0" encoding="utf-8"?>
<calcChain xmlns="http://schemas.openxmlformats.org/spreadsheetml/2006/main">
  <c r="E10" i="2"/>
  <c r="C10"/>
  <c r="D6" i="1"/>
  <c r="C6"/>
  <c r="D10" i="2" l="1"/>
  <c r="E6" i="1"/>
  <c r="F6" l="1"/>
  <c r="C7"/>
  <c r="G6" l="1"/>
  <c r="D7"/>
  <c r="H6" l="1"/>
  <c r="E7"/>
  <c r="I6" l="1"/>
  <c r="F7"/>
  <c r="G7" l="1"/>
  <c r="J6"/>
  <c r="K6" l="1"/>
  <c r="H7"/>
  <c r="I7" l="1"/>
  <c r="L6"/>
  <c r="M6" l="1"/>
  <c r="J7"/>
  <c r="K7" l="1"/>
  <c r="N6"/>
  <c r="O6" l="1"/>
  <c r="L7"/>
  <c r="P6" l="1"/>
  <c r="M7"/>
  <c r="Q6" l="1"/>
  <c r="N7"/>
  <c r="R6" l="1"/>
  <c r="O7"/>
  <c r="S6" l="1"/>
  <c r="P7"/>
  <c r="T6" l="1"/>
  <c r="Q7"/>
  <c r="U6" l="1"/>
  <c r="R7"/>
  <c r="V6" l="1"/>
  <c r="S7"/>
  <c r="W6" l="1"/>
  <c r="T7"/>
  <c r="X6" l="1"/>
  <c r="U7"/>
  <c r="Y6" l="1"/>
  <c r="V7"/>
  <c r="Z6" l="1"/>
  <c r="X7" l="1"/>
  <c r="AA6"/>
  <c r="W7"/>
  <c r="AB6" l="1"/>
  <c r="Y7"/>
  <c r="Z7" l="1"/>
  <c r="AC6"/>
  <c r="AA7" l="1"/>
  <c r="AD6"/>
  <c r="AE6" l="1"/>
  <c r="AB7"/>
  <c r="AF6" l="1"/>
  <c r="AC7"/>
  <c r="AG6" l="1"/>
  <c r="AD7"/>
  <c r="AH6" l="1"/>
  <c r="AE7"/>
  <c r="AF7" l="1"/>
  <c r="AI6"/>
  <c r="AG7" l="1"/>
  <c r="AJ6"/>
  <c r="AH7" l="1"/>
  <c r="AI7" l="1"/>
  <c r="AJ7" l="1"/>
</calcChain>
</file>

<file path=xl/sharedStrings.xml><?xml version="1.0" encoding="utf-8"?>
<sst xmlns="http://schemas.openxmlformats.org/spreadsheetml/2006/main" count="5" uniqueCount="3">
  <si>
    <t>2016</t>
  </si>
  <si>
    <t>Абсолют</t>
  </si>
  <si>
    <t>Сумма, тыс.руб.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</si>
</sst>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[$-419]mmm;@"/>
    <numFmt numFmtId="167" formatCode="#,##0_ ;[Red]\-#,##0\ 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CDB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0" fillId="0" borderId="0" xfId="1" applyNumberFormat="1" applyFont="1"/>
    <xf numFmtId="165" fontId="5" fillId="0" borderId="0" xfId="1" applyNumberFormat="1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0" fillId="0" borderId="1" xfId="0" applyBorder="1"/>
    <xf numFmtId="165" fontId="0" fillId="0" borderId="1" xfId="0" applyNumberFormat="1" applyBorder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/>
    <xf numFmtId="14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/>
    <xf numFmtId="167" fontId="3" fillId="2" borderId="1" xfId="0" applyNumberFormat="1" applyFont="1" applyFill="1" applyBorder="1"/>
    <xf numFmtId="0" fontId="0" fillId="3" borderId="1" xfId="0" applyFill="1" applyBorder="1" applyAlignment="1">
      <alignment horizontal="left" indent="1"/>
    </xf>
    <xf numFmtId="0" fontId="0" fillId="3" borderId="1" xfId="0" applyFill="1" applyBorder="1"/>
    <xf numFmtId="167" fontId="0" fillId="3" borderId="1" xfId="0" applyNumberFormat="1" applyFill="1" applyBorder="1"/>
    <xf numFmtId="0" fontId="0" fillId="4" borderId="1" xfId="0" applyFill="1" applyBorder="1" applyAlignment="1">
      <alignment horizontal="left" indent="1"/>
    </xf>
    <xf numFmtId="0" fontId="0" fillId="4" borderId="1" xfId="0" applyFill="1" applyBorder="1"/>
    <xf numFmtId="167" fontId="0" fillId="4" borderId="1" xfId="0" applyNumberFormat="1" applyFill="1" applyBorder="1"/>
    <xf numFmtId="165" fontId="7" fillId="0" borderId="0" xfId="1" applyNumberFormat="1" applyFont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ant\&#1060;&#1069;&#1057;\&#1041;&#1055;%20&#1080;%20&#1059;&#1059;\&#1069;&#1082;&#1086;&#1085;&#1086;&#1084;&#1080;&#1082;&#1072;%20&#1080;%20&#1041;&#1080;&#1079;&#1085;&#1077;&#1089;%20&#1087;&#1083;&#1072;&#1085;&#1080;&#1088;&#1086;&#1074;&#1072;&#1085;&#1080;&#1077;\&#1041;&#1044;&#1044;&#1057;\&#1041;&#1044;&#1044;&#1057;%202016\&#1041;&#1044;&#1044;&#1057;%2011%202016\01112016\&#1041;&#1072;&#1085;&#1082;&#1086;&#1074;&#1089;&#1082;&#1080;&#1077;%20&#1075;&#1072;&#1088;&#1072;&#1085;&#1090;&#1080;&#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ant\&#1060;&#1069;&#1057;\&#1060;&#1080;&#1085;&#1072;&#1085;&#1089;&#1086;&#1074;&#1072;&#1103;%20&#1089;&#1083;&#1091;&#1078;&#1073;&#1072;\&#1041;&#1044;&#1044;&#1057;\&#1041;&#1044;&#1044;&#1057;\&#1041;&#1044;&#1044;&#1057;%2007%202015\01072015%20v1\&#1041;&#1072;&#1085;&#1082;&#1086;&#1074;&#1089;&#1082;&#1080;&#1077;%20&#1075;&#1072;&#1088;&#1072;&#1085;&#1090;&#1080;&#1080;_&#1057;&#1041;&#1045;%20&#1085;&#1072;%200107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ant\&#1060;&#1069;&#1057;\Users\tsaregorodtseva\Documents\&#1041;&#1044;&#1044;&#1057;%2005%202015\13052015\&#1076;&#1074;&#1080;&#1078;&#1077;&#1085;&#1080;&#1077;%20&#1041;&#1043;_15050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ant\&#1060;&#1069;&#1057;\Users\tsaregorodtseva\Documents\&#1041;&#1044;&#1044;&#1057;%2006%202015\24062015%20v1\&#1041;&#1072;&#1085;&#1082;&#1086;&#1074;&#1089;&#1082;&#1080;&#1077;%20&#1075;&#1072;&#1088;&#1072;&#1085;&#1090;&#1080;&#1080;_&#1070;&#1058;%20&#1080;%20&#1040;&#1050;&#1050;%20&#1085;&#1072;%2024062015%20&#1059;&#105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ки"/>
      <sheetName val="Замор деньги не свод табл"/>
      <sheetName val="Заморож деньги"/>
      <sheetName val="!!!!Свод не свод табл"/>
      <sheetName val="Contracted only"/>
      <sheetName val="Realistic"/>
      <sheetName val="minimum"/>
      <sheetName val="nominal-"/>
      <sheetName val="nominal+"/>
      <sheetName val="maximum"/>
      <sheetName val="Свод"/>
      <sheetName val="ИсхДанные"/>
      <sheetName val="ИсхДанные2"/>
      <sheetName val="Таблица БГ"/>
      <sheetName val="диаг ОБЩАЯ"/>
      <sheetName val="диаг ПО БАНКАМ"/>
      <sheetName val="Свод по годам2"/>
      <sheetName val="Свод по годам"/>
      <sheetName val="Диаг по ЛИМИТАМ"/>
      <sheetName val="Справка"/>
      <sheetName val="БГ"/>
    </sheetNames>
    <sheetDataSet>
      <sheetData sheetId="0">
        <row r="2">
          <cell r="B2" t="str">
            <v>Абсолют</v>
          </cell>
        </row>
        <row r="3">
          <cell r="B3" t="str">
            <v>Аспект</v>
          </cell>
        </row>
        <row r="4">
          <cell r="B4" t="str">
            <v>БИН</v>
          </cell>
        </row>
        <row r="5">
          <cell r="B5" t="str">
            <v>СПб</v>
          </cell>
        </row>
        <row r="6">
          <cell r="B6" t="str">
            <v>К2Б</v>
          </cell>
        </row>
        <row r="7">
          <cell r="B7" t="str">
            <v>Локо</v>
          </cell>
        </row>
        <row r="8">
          <cell r="B8" t="str">
            <v>МБСПБ</v>
          </cell>
        </row>
        <row r="9">
          <cell r="B9" t="str">
            <v>Нота</v>
          </cell>
        </row>
        <row r="10">
          <cell r="B10" t="str">
            <v>ОТП</v>
          </cell>
        </row>
        <row r="11">
          <cell r="B11" t="str">
            <v>ПББ</v>
          </cell>
        </row>
        <row r="12">
          <cell r="B12" t="str">
            <v>ПСБ</v>
          </cell>
        </row>
        <row r="13">
          <cell r="B13" t="str">
            <v>УБРР</v>
          </cell>
        </row>
        <row r="14">
          <cell r="B14" t="str">
            <v>СБ</v>
          </cell>
        </row>
        <row r="15">
          <cell r="B15" t="str">
            <v>Союз</v>
          </cell>
        </row>
        <row r="16">
          <cell r="B16" t="str">
            <v>ЮКБ</v>
          </cell>
        </row>
        <row r="20">
          <cell r="B20" t="str">
            <v>min</v>
          </cell>
          <cell r="C20" t="str">
            <v>план</v>
          </cell>
          <cell r="D20" t="str">
            <v>единовременно</v>
          </cell>
        </row>
        <row r="21">
          <cell r="B21" t="str">
            <v>nom-</v>
          </cell>
          <cell r="C21" t="str">
            <v>план+</v>
          </cell>
          <cell r="D21" t="str">
            <v>ежемесячно</v>
          </cell>
        </row>
        <row r="22">
          <cell r="B22" t="str">
            <v>nom+</v>
          </cell>
          <cell r="C22" t="str">
            <v>прогноз</v>
          </cell>
          <cell r="D22" t="str">
            <v>ежеквартально</v>
          </cell>
        </row>
        <row r="23">
          <cell r="B23" t="str">
            <v>max</v>
          </cell>
          <cell r="C23" t="str">
            <v>факт</v>
          </cell>
        </row>
        <row r="24">
          <cell r="B24" t="str">
            <v>вне сценария</v>
          </cell>
          <cell r="C24" t="str">
            <v>корзина</v>
          </cell>
        </row>
        <row r="25">
          <cell r="B25" t="str">
            <v>спец.проект</v>
          </cell>
        </row>
        <row r="26">
          <cell r="B26" t="str">
            <v>корзина</v>
          </cell>
        </row>
        <row r="29">
          <cell r="B29" t="str">
            <v>_ЛИМИТ_БГ</v>
          </cell>
        </row>
        <row r="30">
          <cell r="B30" t="str">
            <v>_Кредитная_линия</v>
          </cell>
        </row>
        <row r="31">
          <cell r="B31" t="str">
            <v>ВТФ_Технорос</v>
          </cell>
        </row>
        <row r="32">
          <cell r="B32" t="str">
            <v>ОАО_Технорос</v>
          </cell>
        </row>
        <row r="33">
          <cell r="B33" t="str">
            <v>ЗАО_Технорос</v>
          </cell>
        </row>
        <row r="34">
          <cell r="B34" t="str">
            <v>ПО Технорос</v>
          </cell>
        </row>
        <row r="35">
          <cell r="B35" t="str">
            <v>Промэнергомаш</v>
          </cell>
        </row>
        <row r="36">
          <cell r="B36" t="str">
            <v>ЮТР</v>
          </cell>
        </row>
        <row r="37">
          <cell r="B37" t="str">
            <v>Синтез</v>
          </cell>
        </row>
        <row r="38">
          <cell r="B38" t="str">
            <v>БЭК</v>
          </cell>
        </row>
        <row r="39">
          <cell r="B39" t="str">
            <v>БЭК-2</v>
          </cell>
        </row>
        <row r="40">
          <cell r="B40" t="str">
            <v>ЗПТО</v>
          </cell>
        </row>
        <row r="43">
          <cell r="B43" t="str">
            <v>руб.</v>
          </cell>
        </row>
        <row r="44">
          <cell r="B44" t="str">
            <v>EUR</v>
          </cell>
        </row>
        <row r="45">
          <cell r="B45" t="str">
            <v>USD</v>
          </cell>
        </row>
        <row r="48">
          <cell r="B48" t="str">
            <v>Аванс</v>
          </cell>
        </row>
        <row r="49">
          <cell r="B49" t="str">
            <v>Исполнение обязательств</v>
          </cell>
        </row>
        <row r="50">
          <cell r="B50" t="str">
            <v>Гарантийные обязательства</v>
          </cell>
        </row>
        <row r="51">
          <cell r="B51" t="str">
            <v>Участие в тендере</v>
          </cell>
        </row>
        <row r="54">
          <cell r="B54" t="str">
            <v>УК</v>
          </cell>
        </row>
        <row r="55">
          <cell r="B55" t="str">
            <v>ТК</v>
          </cell>
        </row>
        <row r="56">
          <cell r="B56" t="str">
            <v>СД</v>
          </cell>
        </row>
        <row r="57">
          <cell r="B57" t="str">
            <v>ПЭМ</v>
          </cell>
        </row>
        <row r="58">
          <cell r="B58" t="str">
            <v>Насосы</v>
          </cell>
        </row>
        <row r="59">
          <cell r="B59" t="str">
            <v>ЮТ</v>
          </cell>
        </row>
        <row r="60">
          <cell r="B60" t="str">
            <v>АКК</v>
          </cell>
        </row>
        <row r="61">
          <cell r="B61" t="str">
            <v>СтронгН</v>
          </cell>
        </row>
        <row r="62">
          <cell r="B62" t="str">
            <v>СтронгС</v>
          </cell>
        </row>
        <row r="63">
          <cell r="B63" t="str">
            <v>СтронгФ</v>
          </cell>
        </row>
        <row r="64">
          <cell r="B64" t="str">
            <v>ЗПТО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исления"/>
      <sheetName val="Замор деньги не свод табл"/>
      <sheetName val="Заморож деньги"/>
      <sheetName val="!!!!Свод не свод табл"/>
      <sheetName val="Свод не свод табл"/>
      <sheetName val="Свод"/>
      <sheetName val="Остатки лимита БГ"/>
      <sheetName val="Потребность в БГ"/>
      <sheetName val="ИсхДанные2"/>
      <sheetName val="ИсхДанные1"/>
      <sheetName val="лимиты"/>
      <sheetName val="сценарии"/>
    </sheetNames>
    <sheetDataSet>
      <sheetData sheetId="0">
        <row r="2">
          <cell r="B2" t="str">
            <v>Абсолют</v>
          </cell>
        </row>
        <row r="40">
          <cell r="B40" t="str">
            <v>Аванс</v>
          </cell>
        </row>
        <row r="41">
          <cell r="B41" t="str">
            <v>Исполнение обязательств</v>
          </cell>
        </row>
        <row r="42">
          <cell r="B42" t="str">
            <v>Гарантийные обязательства</v>
          </cell>
        </row>
        <row r="43">
          <cell r="B43" t="str">
            <v>Участие в тендере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исления"/>
      <sheetName val="Комиссия"/>
      <sheetName val="Свод день"/>
      <sheetName val="Свод мес"/>
      <sheetName val="ИсхДанные"/>
    </sheetNames>
    <sheetDataSet>
      <sheetData sheetId="0">
        <row r="2">
          <cell r="F2" t="str">
            <v>линияБГ</v>
          </cell>
        </row>
        <row r="3">
          <cell r="F3" t="str">
            <v>вексель</v>
          </cell>
        </row>
        <row r="4">
          <cell r="F4" t="str">
            <v>недвижимость</v>
          </cell>
        </row>
        <row r="5">
          <cell r="F5" t="str">
            <v>гарантийный депозит</v>
          </cell>
        </row>
        <row r="14">
          <cell r="B14" t="str">
            <v>_ЛИМИТ_БГ</v>
          </cell>
        </row>
        <row r="15">
          <cell r="B15" t="str">
            <v>_Кредитная_линия</v>
          </cell>
        </row>
        <row r="16">
          <cell r="B16" t="str">
            <v>ОАО_Технорос</v>
          </cell>
        </row>
        <row r="17">
          <cell r="B17" t="str">
            <v>ЗАО_Технорос</v>
          </cell>
        </row>
        <row r="18">
          <cell r="B18" t="str">
            <v>ЗПТО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исления"/>
      <sheetName val="Свод"/>
      <sheetName val="Остатки лимита БГ"/>
      <sheetName val="Потребность в БГ"/>
      <sheetName val="ИсхДанные2"/>
      <sheetName val="ИсхДанные1"/>
    </sheetNames>
    <sheetDataSet>
      <sheetData sheetId="0">
        <row r="46">
          <cell r="B46" t="str">
            <v>УК</v>
          </cell>
        </row>
        <row r="47">
          <cell r="B47" t="str">
            <v>ТК</v>
          </cell>
        </row>
        <row r="48">
          <cell r="B48" t="str">
            <v>ПЭМ</v>
          </cell>
        </row>
        <row r="49">
          <cell r="B49" t="str">
            <v>Насосы</v>
          </cell>
        </row>
        <row r="50">
          <cell r="B50" t="str">
            <v>ЮТ</v>
          </cell>
        </row>
        <row r="51">
          <cell r="B51" t="str">
            <v>АКК</v>
          </cell>
        </row>
        <row r="52">
          <cell r="B52" t="str">
            <v>Стронг новый</v>
          </cell>
        </row>
        <row r="53">
          <cell r="B53" t="str">
            <v>Стронг старый</v>
          </cell>
        </row>
        <row r="54">
          <cell r="B54" t="str">
            <v>Стронг фильтры</v>
          </cell>
        </row>
        <row r="55">
          <cell r="B55" t="str">
            <v>ЗПТО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AJ9"/>
  <sheetViews>
    <sheetView showZeros="0" tabSelected="1" zoomScaleNormal="100" workbookViewId="0">
      <selection activeCell="K16" sqref="K16"/>
    </sheetView>
  </sheetViews>
  <sheetFormatPr defaultRowHeight="15"/>
  <cols>
    <col min="1" max="1" width="29.5703125" customWidth="1"/>
    <col min="2" max="2" width="27.85546875" customWidth="1"/>
    <col min="3" max="3" width="9.140625" customWidth="1"/>
    <col min="4" max="12" width="11.28515625" bestFit="1" customWidth="1"/>
    <col min="13" max="13" width="11.42578125" bestFit="1" customWidth="1"/>
    <col min="14" max="35" width="11.42578125" customWidth="1"/>
    <col min="36" max="36" width="10.85546875" customWidth="1"/>
  </cols>
  <sheetData>
    <row r="1" spans="1:36" ht="15.75">
      <c r="A1" s="1"/>
      <c r="C1" s="2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>
      <c r="A2" s="5"/>
      <c r="B2" s="6">
        <v>42675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4" spans="1:36">
      <c r="A4" s="7" t="s">
        <v>2</v>
      </c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</row>
    <row r="5" spans="1:36">
      <c r="A5" s="7"/>
      <c r="B5" s="7"/>
      <c r="C5" s="9"/>
      <c r="D5" s="10" t="s">
        <v>0</v>
      </c>
      <c r="E5" s="11"/>
      <c r="F5" s="12">
        <v>2017</v>
      </c>
      <c r="G5" s="13"/>
      <c r="H5" s="13"/>
      <c r="I5" s="13"/>
      <c r="J5" s="11"/>
      <c r="K5" s="13"/>
      <c r="L5" s="13"/>
      <c r="M5" s="13"/>
      <c r="N5" s="13"/>
      <c r="O5" s="13"/>
      <c r="P5" s="13"/>
      <c r="Q5" s="13"/>
      <c r="R5" s="12">
        <v>2018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2">
        <v>2019</v>
      </c>
      <c r="AE5" s="13"/>
      <c r="AF5" s="13"/>
      <c r="AG5" s="13"/>
      <c r="AH5" s="13"/>
      <c r="AI5" s="13"/>
      <c r="AJ5" s="14"/>
    </row>
    <row r="6" spans="1:36">
      <c r="A6" s="7"/>
      <c r="B6" s="7"/>
      <c r="C6" s="15" t="str">
        <f>CONCATENATE("&lt;",TEXT(B2,"ДД.ММ.ГГГГ"))</f>
        <v>&lt;01.11.2016</v>
      </c>
      <c r="D6" s="16">
        <f>B2</f>
        <v>42675</v>
      </c>
      <c r="E6" s="16">
        <f>DATE(YEAR(D$6),MONTH(D$6)+1,1)</f>
        <v>42705</v>
      </c>
      <c r="F6" s="16">
        <f t="shared" ref="F6:AI6" si="0">DATE(YEAR(E$6),MONTH(E$6)+1,1)</f>
        <v>42736</v>
      </c>
      <c r="G6" s="16">
        <f t="shared" si="0"/>
        <v>42767</v>
      </c>
      <c r="H6" s="16">
        <f t="shared" si="0"/>
        <v>42795</v>
      </c>
      <c r="I6" s="16">
        <f t="shared" si="0"/>
        <v>42826</v>
      </c>
      <c r="J6" s="16">
        <f t="shared" si="0"/>
        <v>42856</v>
      </c>
      <c r="K6" s="16">
        <f t="shared" si="0"/>
        <v>42887</v>
      </c>
      <c r="L6" s="16">
        <f t="shared" si="0"/>
        <v>42917</v>
      </c>
      <c r="M6" s="16">
        <f t="shared" si="0"/>
        <v>42948</v>
      </c>
      <c r="N6" s="16">
        <f t="shared" si="0"/>
        <v>42979</v>
      </c>
      <c r="O6" s="16">
        <f t="shared" si="0"/>
        <v>43009</v>
      </c>
      <c r="P6" s="16">
        <f t="shared" si="0"/>
        <v>43040</v>
      </c>
      <c r="Q6" s="16">
        <f t="shared" si="0"/>
        <v>43070</v>
      </c>
      <c r="R6" s="16">
        <f t="shared" si="0"/>
        <v>43101</v>
      </c>
      <c r="S6" s="16">
        <f t="shared" si="0"/>
        <v>43132</v>
      </c>
      <c r="T6" s="16">
        <f t="shared" si="0"/>
        <v>43160</v>
      </c>
      <c r="U6" s="16">
        <f t="shared" si="0"/>
        <v>43191</v>
      </c>
      <c r="V6" s="16">
        <f t="shared" si="0"/>
        <v>43221</v>
      </c>
      <c r="W6" s="16">
        <f t="shared" si="0"/>
        <v>43252</v>
      </c>
      <c r="X6" s="16">
        <f t="shared" si="0"/>
        <v>43282</v>
      </c>
      <c r="Y6" s="16">
        <f t="shared" si="0"/>
        <v>43313</v>
      </c>
      <c r="Z6" s="16">
        <f t="shared" si="0"/>
        <v>43344</v>
      </c>
      <c r="AA6" s="16">
        <f t="shared" si="0"/>
        <v>43374</v>
      </c>
      <c r="AB6" s="16">
        <f t="shared" si="0"/>
        <v>43405</v>
      </c>
      <c r="AC6" s="16">
        <f t="shared" si="0"/>
        <v>43435</v>
      </c>
      <c r="AD6" s="16">
        <f t="shared" si="0"/>
        <v>43466</v>
      </c>
      <c r="AE6" s="16">
        <f t="shared" si="0"/>
        <v>43497</v>
      </c>
      <c r="AF6" s="16">
        <f t="shared" si="0"/>
        <v>43525</v>
      </c>
      <c r="AG6" s="16">
        <f t="shared" si="0"/>
        <v>43556</v>
      </c>
      <c r="AH6" s="16">
        <f t="shared" si="0"/>
        <v>43586</v>
      </c>
      <c r="AI6" s="16">
        <f t="shared" si="0"/>
        <v>43617</v>
      </c>
      <c r="AJ6" s="15" t="str">
        <f>CONCATENATE("&gt;",TEXT(DATE(YEAR(AI$6),MONTH(AI$6)+1,1)-1,"ДД.ММ.ГГГГ"))</f>
        <v>&gt;30.06.2019</v>
      </c>
    </row>
    <row r="7" spans="1:36">
      <c r="A7" s="17"/>
      <c r="B7" s="18" t="s">
        <v>1</v>
      </c>
      <c r="C7" s="19">
        <f t="shared" ref="C7" si="1">SUM(C8:C9)</f>
        <v>10000</v>
      </c>
      <c r="D7" s="19">
        <f t="shared" ref="D7:AJ7" si="2">SUM(D8:D9)</f>
        <v>300000</v>
      </c>
      <c r="E7" s="19">
        <f t="shared" si="2"/>
        <v>350000</v>
      </c>
      <c r="F7" s="19">
        <f t="shared" si="2"/>
        <v>400000</v>
      </c>
      <c r="G7" s="19">
        <f t="shared" si="2"/>
        <v>700000</v>
      </c>
      <c r="H7" s="19">
        <f t="shared" si="2"/>
        <v>300000</v>
      </c>
      <c r="I7" s="19">
        <f t="shared" si="2"/>
        <v>800000</v>
      </c>
      <c r="J7" s="19">
        <f t="shared" si="2"/>
        <v>30000</v>
      </c>
      <c r="K7" s="19">
        <f t="shared" si="2"/>
        <v>30000</v>
      </c>
      <c r="L7" s="19">
        <f t="shared" si="2"/>
        <v>30000</v>
      </c>
      <c r="M7" s="19">
        <f t="shared" si="2"/>
        <v>30000</v>
      </c>
      <c r="N7" s="19">
        <f t="shared" si="2"/>
        <v>30000</v>
      </c>
      <c r="O7" s="19">
        <f t="shared" si="2"/>
        <v>30000</v>
      </c>
      <c r="P7" s="19">
        <f t="shared" si="2"/>
        <v>30000</v>
      </c>
      <c r="Q7" s="19">
        <f t="shared" si="2"/>
        <v>300000</v>
      </c>
      <c r="R7" s="19">
        <f t="shared" si="2"/>
        <v>350000</v>
      </c>
      <c r="S7" s="19">
        <f t="shared" si="2"/>
        <v>400000</v>
      </c>
      <c r="T7" s="19">
        <f t="shared" si="2"/>
        <v>700000</v>
      </c>
      <c r="U7" s="19">
        <f t="shared" si="2"/>
        <v>300000</v>
      </c>
      <c r="V7" s="19">
        <f t="shared" si="2"/>
        <v>800000</v>
      </c>
      <c r="W7" s="19">
        <f t="shared" si="2"/>
        <v>30000</v>
      </c>
      <c r="X7" s="19">
        <f t="shared" si="2"/>
        <v>30000</v>
      </c>
      <c r="Y7" s="19">
        <f t="shared" si="2"/>
        <v>350000</v>
      </c>
      <c r="Z7" s="19">
        <f t="shared" si="2"/>
        <v>400000</v>
      </c>
      <c r="AA7" s="19">
        <f t="shared" si="2"/>
        <v>700000</v>
      </c>
      <c r="AB7" s="19">
        <f t="shared" si="2"/>
        <v>300000</v>
      </c>
      <c r="AC7" s="19">
        <f t="shared" si="2"/>
        <v>800000</v>
      </c>
      <c r="AD7" s="19">
        <f t="shared" si="2"/>
        <v>30000</v>
      </c>
      <c r="AE7" s="19">
        <f t="shared" si="2"/>
        <v>30000</v>
      </c>
      <c r="AF7" s="19">
        <f t="shared" si="2"/>
        <v>700000</v>
      </c>
      <c r="AG7" s="19">
        <f t="shared" si="2"/>
        <v>300000</v>
      </c>
      <c r="AH7" s="19">
        <f t="shared" si="2"/>
        <v>800000</v>
      </c>
      <c r="AI7" s="19">
        <f t="shared" si="2"/>
        <v>30000</v>
      </c>
      <c r="AJ7" s="19">
        <f t="shared" si="2"/>
        <v>30000</v>
      </c>
    </row>
    <row r="8" spans="1:36">
      <c r="A8" s="20"/>
      <c r="B8" s="21"/>
      <c r="C8" s="22">
        <v>10000</v>
      </c>
      <c r="D8" s="22">
        <v>300000</v>
      </c>
      <c r="E8" s="22">
        <v>350000</v>
      </c>
      <c r="F8" s="22">
        <v>400000</v>
      </c>
      <c r="G8" s="22">
        <v>700000</v>
      </c>
      <c r="H8" s="22">
        <v>300000</v>
      </c>
      <c r="I8" s="22">
        <v>800000</v>
      </c>
      <c r="J8" s="22">
        <v>30000</v>
      </c>
      <c r="K8" s="22">
        <v>30000</v>
      </c>
      <c r="L8" s="22">
        <v>30000</v>
      </c>
      <c r="M8" s="22">
        <v>30000</v>
      </c>
      <c r="N8" s="22">
        <v>30000</v>
      </c>
      <c r="O8" s="22">
        <v>30000</v>
      </c>
      <c r="P8" s="22">
        <v>30000</v>
      </c>
      <c r="Q8" s="22">
        <v>300000</v>
      </c>
      <c r="R8" s="22">
        <v>350000</v>
      </c>
      <c r="S8" s="22">
        <v>400000</v>
      </c>
      <c r="T8" s="22">
        <v>700000</v>
      </c>
      <c r="U8" s="22">
        <v>300000</v>
      </c>
      <c r="V8" s="22">
        <v>800000</v>
      </c>
      <c r="W8" s="22">
        <v>30000</v>
      </c>
      <c r="X8" s="22">
        <v>30000</v>
      </c>
      <c r="Y8" s="22">
        <v>350000</v>
      </c>
      <c r="Z8" s="22">
        <v>400000</v>
      </c>
      <c r="AA8" s="22">
        <v>700000</v>
      </c>
      <c r="AB8" s="22">
        <v>300000</v>
      </c>
      <c r="AC8" s="22">
        <v>800000</v>
      </c>
      <c r="AD8" s="22">
        <v>30000</v>
      </c>
      <c r="AE8" s="22">
        <v>30000</v>
      </c>
      <c r="AF8" s="22">
        <v>700000</v>
      </c>
      <c r="AG8" s="22">
        <v>300000</v>
      </c>
      <c r="AH8" s="22">
        <v>800000</v>
      </c>
      <c r="AI8" s="22">
        <v>30000</v>
      </c>
      <c r="AJ8" s="22">
        <v>30000</v>
      </c>
    </row>
    <row r="9" spans="1:36">
      <c r="A9" s="23"/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</sheetData>
  <pageMargins left="0.70866141732283472" right="0.70866141732283472" top="0.74803149606299213" bottom="0.74803149606299213" header="0.31496062992125984" footer="0.31496062992125984"/>
  <pageSetup paperSize="9" scale="57" fitToHeight="2" orientation="landscape" blackAndWhite="1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7933C"/>
    <pageSetUpPr fitToPage="1"/>
  </sheetPr>
  <dimension ref="A1:AM12"/>
  <sheetViews>
    <sheetView showZeros="0" zoomScaleNormal="100" workbookViewId="0">
      <selection activeCell="C11" sqref="C11"/>
    </sheetView>
  </sheetViews>
  <sheetFormatPr defaultRowHeight="15"/>
  <cols>
    <col min="1" max="1" width="29.5703125" customWidth="1"/>
    <col min="2" max="2" width="27.85546875" customWidth="1"/>
    <col min="3" max="3" width="9.140625" customWidth="1"/>
    <col min="4" max="5" width="11.28515625" bestFit="1" customWidth="1"/>
  </cols>
  <sheetData>
    <row r="1" spans="1:5" ht="15.75">
      <c r="A1" s="1"/>
      <c r="C1" s="3"/>
      <c r="D1" s="3"/>
      <c r="E1" s="3"/>
    </row>
    <row r="2" spans="1:5" ht="15.75">
      <c r="A2" s="26"/>
      <c r="C2" s="3"/>
      <c r="D2" s="3"/>
      <c r="E2" s="3"/>
    </row>
    <row r="3" spans="1:5" ht="15.75">
      <c r="A3" s="26"/>
      <c r="B3" s="6"/>
      <c r="C3" s="3"/>
      <c r="D3" s="3"/>
      <c r="E3" s="3"/>
    </row>
    <row r="4" spans="1:5">
      <c r="A4" s="5"/>
      <c r="B4" s="6"/>
      <c r="C4" s="3"/>
      <c r="D4" s="3"/>
      <c r="E4" s="3"/>
    </row>
    <row r="5" spans="1:5">
      <c r="A5" s="5"/>
      <c r="B5" s="6"/>
      <c r="C5" s="3"/>
      <c r="D5" s="3"/>
      <c r="E5" s="3"/>
    </row>
    <row r="7" spans="1:5">
      <c r="A7" s="7" t="s">
        <v>2</v>
      </c>
      <c r="B7" s="7"/>
      <c r="C7" s="29">
        <v>25</v>
      </c>
      <c r="D7" s="30"/>
      <c r="E7" s="31"/>
    </row>
    <row r="8" spans="1:5">
      <c r="A8" s="7"/>
      <c r="B8" s="7"/>
      <c r="C8" s="27">
        <v>2017</v>
      </c>
      <c r="D8" s="27">
        <v>2018</v>
      </c>
      <c r="E8" s="28">
        <v>2019</v>
      </c>
    </row>
    <row r="9" spans="1:5">
      <c r="A9" s="7"/>
      <c r="B9" s="7"/>
      <c r="C9" s="16"/>
      <c r="D9" s="16"/>
      <c r="E9" s="16"/>
    </row>
    <row r="10" spans="1:5">
      <c r="A10" s="17"/>
      <c r="B10" s="18" t="s">
        <v>1</v>
      </c>
      <c r="C10" s="19">
        <f t="shared" ref="C10" si="0">SUM(C11:C12)</f>
        <v>0</v>
      </c>
      <c r="D10" s="19">
        <f t="shared" ref="D10:E10" si="1">SUM(D11:D12)</f>
        <v>0</v>
      </c>
      <c r="E10" s="19">
        <f t="shared" si="1"/>
        <v>0</v>
      </c>
    </row>
    <row r="11" spans="1:5">
      <c r="A11" s="20"/>
      <c r="B11" s="21"/>
      <c r="C11" s="22"/>
      <c r="D11" s="22"/>
      <c r="E11" s="22"/>
    </row>
    <row r="12" spans="1:5">
      <c r="A12" s="23"/>
      <c r="B12" s="24"/>
      <c r="C12" s="25"/>
      <c r="D12" s="25"/>
      <c r="E12" s="25"/>
    </row>
  </sheetData>
  <mergeCells count="1">
    <mergeCell ref="C7:E7"/>
  </mergeCells>
  <pageMargins left="0.70866141732283472" right="0.70866141732283472" top="0.74803149606299213" bottom="0.74803149606299213" header="0.31496062992125984" footer="0.31496062992125984"/>
  <pageSetup paperSize="9" scale="43" orientation="portrait" blackAndWhite="1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25</vt:lpstr>
      <vt:lpstr>Свод по годам</vt:lpstr>
      <vt:lpstr>'25'!Заголовки_для_печати</vt:lpstr>
      <vt:lpstr>'Свод по годам'!Заголовки_для_печати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tsaregorodtseva</dc:creator>
  <cp:lastModifiedBy>tsaregorodtseva</cp:lastModifiedBy>
  <dcterms:created xsi:type="dcterms:W3CDTF">2016-11-03T09:04:44Z</dcterms:created>
  <dcterms:modified xsi:type="dcterms:W3CDTF">2016-11-03T09:14:56Z</dcterms:modified>
</cp:coreProperties>
</file>