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K5" i="1"/>
  <c r="K6" i="1"/>
  <c r="K7" i="1"/>
  <c r="K8" i="1"/>
  <c r="K9" i="1"/>
  <c r="K10" i="1"/>
  <c r="K4" i="1"/>
  <c r="J4" i="1" l="1" a="1"/>
  <c r="J4" i="1" s="1"/>
  <c r="P4" i="1" l="1"/>
  <c r="R4" i="1" s="1"/>
  <c r="O4" i="1"/>
  <c r="Q4" i="1" s="1"/>
  <c r="J5" i="1" a="1"/>
  <c r="J5" i="1" s="1"/>
  <c r="O5" i="1" l="1"/>
  <c r="Q5" i="1" s="1"/>
  <c r="P5" i="1"/>
  <c r="R5" i="1" s="1"/>
  <c r="J6" i="1" a="1"/>
  <c r="J6" i="1" s="1"/>
  <c r="O6" i="1" l="1"/>
  <c r="Q6" i="1" s="1"/>
  <c r="P6" i="1"/>
  <c r="R6" i="1" s="1"/>
  <c r="J7" i="1" a="1"/>
  <c r="J7" i="1" s="1"/>
  <c r="O7" i="1" l="1"/>
  <c r="Q7" i="1" s="1"/>
  <c r="P7" i="1"/>
  <c r="R7" i="1" s="1"/>
  <c r="J8" i="1" a="1"/>
  <c r="J8" i="1" s="1"/>
  <c r="O8" i="1" l="1"/>
  <c r="Q8" i="1" s="1"/>
  <c r="P8" i="1"/>
  <c r="R8" i="1" s="1"/>
  <c r="J9" i="1" a="1"/>
  <c r="J9" i="1" s="1"/>
  <c r="O9" i="1" l="1"/>
  <c r="Q9" i="1" s="1"/>
  <c r="P9" i="1"/>
  <c r="R9" i="1" s="1"/>
  <c r="J10" i="1" a="1"/>
  <c r="J10" i="1" s="1"/>
  <c r="J11" i="1" s="1" a="1"/>
  <c r="J11" i="1" s="1"/>
  <c r="O10" i="1" l="1"/>
  <c r="Q10" i="1" s="1"/>
  <c r="P10" i="1"/>
  <c r="R10" i="1" s="1"/>
</calcChain>
</file>

<file path=xl/sharedStrings.xml><?xml version="1.0" encoding="utf-8"?>
<sst xmlns="http://schemas.openxmlformats.org/spreadsheetml/2006/main" count="24" uniqueCount="12">
  <si>
    <t>Иванов</t>
  </si>
  <si>
    <t>Петров</t>
  </si>
  <si>
    <t>Сидоров</t>
  </si>
  <si>
    <t>Медведев</t>
  </si>
  <si>
    <t>Собакин</t>
  </si>
  <si>
    <t>Сорокин</t>
  </si>
  <si>
    <t>Комаров</t>
  </si>
  <si>
    <t>Год</t>
  </si>
  <si>
    <t>ФИО</t>
  </si>
  <si>
    <t>Рост</t>
  </si>
  <si>
    <t>Нужный результат</t>
  </si>
  <si>
    <t>У меня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</si>
</sst>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Roboto Slab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tabSelected="1" workbookViewId="0">
      <selection activeCell="M6" sqref="M6"/>
    </sheetView>
  </sheetViews>
  <sheetFormatPr defaultRowHeight="15"/>
  <cols>
    <col min="2" max="2" width="10.85546875" customWidth="1"/>
    <col min="3" max="3" width="10.42578125" customWidth="1"/>
    <col min="10" max="10" width="10.5703125" customWidth="1"/>
  </cols>
  <sheetData>
    <row r="2" spans="2:18">
      <c r="J2" s="4" t="s">
        <v>10</v>
      </c>
      <c r="K2" s="4"/>
      <c r="L2" s="4"/>
      <c r="O2" s="4" t="s">
        <v>11</v>
      </c>
      <c r="P2" s="4"/>
      <c r="Q2" s="4"/>
      <c r="R2" s="4"/>
    </row>
    <row r="3" spans="2:18">
      <c r="B3" s="2" t="s">
        <v>8</v>
      </c>
      <c r="C3" s="2" t="s">
        <v>7</v>
      </c>
      <c r="D3" s="2" t="s">
        <v>9</v>
      </c>
      <c r="F3" s="1" t="s">
        <v>8</v>
      </c>
      <c r="G3" s="1" t="s">
        <v>7</v>
      </c>
      <c r="H3" s="1" t="s">
        <v>9</v>
      </c>
      <c r="J3" t="s">
        <v>8</v>
      </c>
      <c r="K3" t="s">
        <v>7</v>
      </c>
      <c r="L3" t="s">
        <v>9</v>
      </c>
    </row>
    <row r="4" spans="2:18">
      <c r="B4" s="2" t="s">
        <v>0</v>
      </c>
      <c r="C4" s="2">
        <v>1960</v>
      </c>
      <c r="D4" s="2">
        <v>170</v>
      </c>
      <c r="F4" s="1" t="s">
        <v>0</v>
      </c>
      <c r="G4" s="1">
        <v>1970</v>
      </c>
      <c r="H4" s="1">
        <v>180</v>
      </c>
      <c r="J4" t="str">
        <f t="array" ref="J4">IFERROR(IFERROR(INDEX($B$4:$B$10,MATCH(0,COUNTIF(J$3:$J3,$B$4:$B$10),0)), INDEX($F$4:$F$10,MATCH(0,COUNTIF(J$3:$J3,$F$4:$F$10),0))),"")</f>
        <v>Иванов</v>
      </c>
      <c r="K4" s="2">
        <f>IFERROR(_xlfn.AGGREGATE(15,6,C$4:C$100/($B$4:$B$100=$J4)/(C$4:C$10&lt;&gt;""),1),(_xlfn.AGGREGATE(15,6,G$4:G$100/($F$4:$F$100=$J4),1)))</f>
        <v>1960</v>
      </c>
      <c r="L4" s="2">
        <f>IFERROR(_xlfn.AGGREGATE(15,6,D$4:D$100/($B$4:$B$100=$J4)/(D$4:D$10&lt;&gt;""),1),(_xlfn.AGGREGATE(15,6,H$4:H$100/($F$4:$F$100=$J4),1)))</f>
        <v>170</v>
      </c>
      <c r="O4">
        <f t="shared" ref="O4:O10" si="0">IFERROR(LOOKUP(,-1/(B$4:B$9=J4),C$4:C$9),0)</f>
        <v>1960</v>
      </c>
      <c r="P4">
        <f t="shared" ref="P4:P10" si="1">IFERROR(LOOKUP(,-1/(B$4:B$9=J4),D$4:D$9),0)</f>
        <v>170</v>
      </c>
      <c r="Q4">
        <f>IF(OR(O4=0,O4=VLOOKUP(J4,$F$4:$H$10,2,FALSE)),VLOOKUP(J4,$F$4:$H$10,2,FALSE),O4)</f>
        <v>1960</v>
      </c>
      <c r="R4">
        <f>IF(OR(P4=0,P4=VLOOKUP(J4,$F$4:$H$10,3,FALSE)),VLOOKUP(J4,$F$4:$H$10,3,FALSE),P4)</f>
        <v>170</v>
      </c>
    </row>
    <row r="5" spans="2:18">
      <c r="B5" s="2" t="s">
        <v>1</v>
      </c>
      <c r="C5" s="2">
        <v>1970</v>
      </c>
      <c r="D5" s="2">
        <v>185</v>
      </c>
      <c r="F5" s="1" t="s">
        <v>1</v>
      </c>
      <c r="G5" s="1">
        <v>1970</v>
      </c>
      <c r="H5" s="1">
        <v>180</v>
      </c>
      <c r="J5" t="str">
        <f t="array" ref="J5">IFERROR(IFERROR(INDEX($B$4:$B$9,MATCH(0,COUNTIF(J$3:$J4,$B$4:$B$9),0)), INDEX($F$4:$F$10,MATCH(0,COUNTIF(J$3:$J4,$F$4:$F$10),0))),"")</f>
        <v>Петров</v>
      </c>
      <c r="K5" s="2">
        <f t="shared" ref="K5:L10" si="2">IFERROR(_xlfn.AGGREGATE(15,6,C$4:C$100/($B$4:$B$100=$J5)/(C$4:C$10&lt;&gt;""),1),(_xlfn.AGGREGATE(15,6,G$4:G$100/($F$4:$F$100=$J5),1)))</f>
        <v>1970</v>
      </c>
      <c r="L5" s="2">
        <f t="shared" si="2"/>
        <v>185</v>
      </c>
      <c r="O5">
        <f t="shared" si="0"/>
        <v>1970</v>
      </c>
      <c r="P5">
        <f t="shared" si="1"/>
        <v>185</v>
      </c>
      <c r="Q5">
        <f t="shared" ref="Q5:Q10" si="3">IF(OR(O5=0,O5=VLOOKUP(J5,$F$4:$H$10,2,FALSE)),VLOOKUP(J5,$F$4:$H$10,2,FALSE),O5)</f>
        <v>1970</v>
      </c>
      <c r="R5">
        <f t="shared" ref="R5:R10" si="4">IF(OR(P5=0,P5=VLOOKUP(J5,$F$4:$H$10,3,FALSE)),VLOOKUP(J5,$F$4:$H$10,3,FALSE),P5)</f>
        <v>185</v>
      </c>
    </row>
    <row r="6" spans="2:18">
      <c r="B6" s="2" t="s">
        <v>2</v>
      </c>
      <c r="C6" s="2"/>
      <c r="D6" s="2">
        <v>180</v>
      </c>
      <c r="F6" s="1" t="s">
        <v>2</v>
      </c>
      <c r="G6" s="1">
        <v>1970</v>
      </c>
      <c r="H6" s="1">
        <v>180</v>
      </c>
      <c r="J6" t="str">
        <f t="array" ref="J6">IFERROR(IFERROR(INDEX($B$4:$B$9,MATCH(0,COUNTIF(J$3:$J5,$B$4:$B$9),0)), INDEX($F$4:$F$10,MATCH(0,COUNTIF(J$3:$J5,$F$4:$F$10),0))),"")</f>
        <v>Сидоров</v>
      </c>
      <c r="K6" s="2">
        <f t="shared" si="2"/>
        <v>1970</v>
      </c>
      <c r="L6" s="2">
        <f t="shared" si="2"/>
        <v>180</v>
      </c>
      <c r="O6">
        <f t="shared" si="0"/>
        <v>0</v>
      </c>
      <c r="P6">
        <f t="shared" si="1"/>
        <v>180</v>
      </c>
      <c r="Q6">
        <f t="shared" si="3"/>
        <v>1970</v>
      </c>
      <c r="R6">
        <f t="shared" si="4"/>
        <v>180</v>
      </c>
    </row>
    <row r="7" spans="2:18">
      <c r="B7" s="2" t="s">
        <v>3</v>
      </c>
      <c r="C7" s="2">
        <v>1987</v>
      </c>
      <c r="D7" s="2"/>
      <c r="F7" s="1" t="s">
        <v>3</v>
      </c>
      <c r="G7" s="1">
        <v>1970</v>
      </c>
      <c r="H7" s="1">
        <v>180</v>
      </c>
      <c r="J7" t="str">
        <f t="array" ref="J7">IFERROR(IFERROR(INDEX($B$4:$B$9,MATCH(0,COUNTIF(J$3:$J6,$B$4:$B$9),0)), INDEX($F$4:$F$10,MATCH(0,COUNTIF(J$3:$J6,$F$4:$F$10),0))),"")</f>
        <v>Медведев</v>
      </c>
      <c r="K7" s="2">
        <f t="shared" si="2"/>
        <v>1987</v>
      </c>
      <c r="L7" s="2">
        <f t="shared" si="2"/>
        <v>180</v>
      </c>
      <c r="O7">
        <f t="shared" si="0"/>
        <v>1987</v>
      </c>
      <c r="P7">
        <f t="shared" si="1"/>
        <v>0</v>
      </c>
      <c r="Q7">
        <f t="shared" si="3"/>
        <v>1987</v>
      </c>
      <c r="R7">
        <f t="shared" si="4"/>
        <v>180</v>
      </c>
    </row>
    <row r="8" spans="2:18">
      <c r="B8" s="2" t="s">
        <v>5</v>
      </c>
      <c r="C8" s="2"/>
      <c r="D8" s="2">
        <v>157</v>
      </c>
      <c r="F8" s="1" t="s">
        <v>5</v>
      </c>
      <c r="G8" s="1">
        <v>1970</v>
      </c>
      <c r="H8" s="1">
        <v>180</v>
      </c>
      <c r="J8" t="str">
        <f t="array" ref="J8">IFERROR(IFERROR(INDEX($B$4:$B$9,MATCH(0,COUNTIF(J$3:$J7,$B$4:$B$9),0)), INDEX($F$4:$F$10,MATCH(0,COUNTIF(J$3:$J7,$F$4:$F$10),0))),"")</f>
        <v>Сорокин</v>
      </c>
      <c r="K8" s="2">
        <f t="shared" si="2"/>
        <v>1970</v>
      </c>
      <c r="L8" s="2">
        <f t="shared" si="2"/>
        <v>157</v>
      </c>
      <c r="O8">
        <f t="shared" si="0"/>
        <v>0</v>
      </c>
      <c r="P8">
        <f t="shared" si="1"/>
        <v>157</v>
      </c>
      <c r="Q8">
        <f t="shared" si="3"/>
        <v>1970</v>
      </c>
      <c r="R8">
        <f t="shared" si="4"/>
        <v>157</v>
      </c>
    </row>
    <row r="9" spans="2:18">
      <c r="B9" s="2" t="s">
        <v>6</v>
      </c>
      <c r="C9" s="2">
        <v>1935</v>
      </c>
      <c r="D9" s="2"/>
      <c r="F9" s="1" t="s">
        <v>4</v>
      </c>
      <c r="G9" s="1">
        <v>1970</v>
      </c>
      <c r="H9" s="1">
        <v>180</v>
      </c>
      <c r="J9" t="str">
        <f t="array" ref="J9">IFERROR(IFERROR(INDEX($B$4:$B$9,MATCH(0,COUNTIF(J$3:$J8,$B$4:$B$9),0)), INDEX($F$4:$F$10,MATCH(0,COUNTIF(J$3:$J8,$F$4:$F$10),0))),"")</f>
        <v>Комаров</v>
      </c>
      <c r="K9" s="2">
        <f t="shared" si="2"/>
        <v>1935</v>
      </c>
      <c r="L9" s="2">
        <f t="shared" si="2"/>
        <v>180</v>
      </c>
      <c r="O9">
        <f t="shared" si="0"/>
        <v>1935</v>
      </c>
      <c r="P9">
        <f t="shared" si="1"/>
        <v>0</v>
      </c>
      <c r="Q9">
        <f t="shared" si="3"/>
        <v>1935</v>
      </c>
      <c r="R9">
        <f t="shared" si="4"/>
        <v>180</v>
      </c>
    </row>
    <row r="10" spans="2:18">
      <c r="F10" s="1" t="s">
        <v>6</v>
      </c>
      <c r="G10" s="1">
        <v>1970</v>
      </c>
      <c r="H10" s="1">
        <v>180</v>
      </c>
      <c r="J10" t="str">
        <f t="array" ref="J10">IFERROR(IFERROR(INDEX($B$4:$B$9,MATCH(0,COUNTIF(J$3:$J9,$B$4:$B$9),0)), INDEX($F$4:$F$10,MATCH(0,COUNTIF(J$3:$J9,$F$4:$F$10),0))),"")</f>
        <v>Собакин</v>
      </c>
      <c r="K10" s="2">
        <f t="shared" si="2"/>
        <v>1970</v>
      </c>
      <c r="L10" s="2">
        <f t="shared" si="2"/>
        <v>180</v>
      </c>
      <c r="O10">
        <f t="shared" si="0"/>
        <v>0</v>
      </c>
      <c r="P10">
        <f t="shared" si="1"/>
        <v>0</v>
      </c>
      <c r="Q10">
        <f t="shared" si="3"/>
        <v>1970</v>
      </c>
      <c r="R10">
        <f t="shared" si="4"/>
        <v>180</v>
      </c>
    </row>
    <row r="11" spans="2:18">
      <c r="I11" s="3"/>
      <c r="J11" t="str">
        <f t="array" ref="J11">IFERROR(IFERROR(INDEX($B$4:$B$9,MATCH(0,COUNTIF(J$3:$J10,$B$4:$B$9),0)), INDEX($F$4:$F$10,MATCH(0,COUNTIF(J$3:$J10,$F$4:$F$10),0))),"")</f>
        <v/>
      </c>
      <c r="K11" s="2"/>
    </row>
    <row r="12" spans="2:18">
      <c r="K12" s="2"/>
    </row>
  </sheetData>
  <mergeCells count="2">
    <mergeCell ref="J2:L2"/>
    <mergeCell ref="O2:R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2016-11-08T15:10:03Z</dcterms:modified>
</cp:coreProperties>
</file>