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 defaultThemeVersion="124226"/>
  <bookViews>
    <workbookView xWindow="0" yWindow="0" windowWidth="20730" windowHeight="9090"/>
  </bookViews>
  <sheets>
    <sheet name="Данные" sheetId="4" r:id="rId1"/>
    <sheet name="Счетчики" sheetId="5" r:id="rId2"/>
  </sheets>
  <definedNames>
    <definedName name="casasclientes">#REF!</definedName>
    <definedName name="Даты">Таблица2[Столбец1]</definedName>
    <definedName name="дома">Счетчики!$C$3:$Q$3</definedName>
  </definedNames>
  <calcPr calcId="144525" concurrentCalc="0"/>
</workbook>
</file>

<file path=xl/calcChain.xml><?xml version="1.0" encoding="utf-8"?>
<calcChain xmlns="http://schemas.openxmlformats.org/spreadsheetml/2006/main">
  <c r="I17" i="4" l="1"/>
  <c r="I13" i="4"/>
  <c r="L17" i="4"/>
  <c r="L13" i="4"/>
  <c r="I9" i="4"/>
  <c r="L9" i="4"/>
  <c r="D18" i="5"/>
  <c r="E17" i="4"/>
  <c r="E13" i="4"/>
  <c r="E9" i="4"/>
  <c r="M17" i="4"/>
  <c r="M13" i="4"/>
  <c r="M9" i="4"/>
</calcChain>
</file>

<file path=xl/comments1.xml><?xml version="1.0" encoding="utf-8"?>
<comments xmlns="http://schemas.openxmlformats.org/spreadsheetml/2006/main">
  <authors>
    <author>Pavlo Fedorenko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выбор дома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<sst xmlns="http://schemas.openxmlformats.org/spreadsheetml/2006/main" count="64" uniqueCount="34">
  <si>
    <t>значение</t>
  </si>
  <si>
    <t>Дом 1</t>
  </si>
  <si>
    <t>газ</t>
  </si>
  <si>
    <t>вода</t>
  </si>
  <si>
    <t>электр</t>
  </si>
  <si>
    <t>Дом 2</t>
  </si>
  <si>
    <t xml:space="preserve">вода </t>
  </si>
  <si>
    <t>последнее значение:</t>
  </si>
  <si>
    <t>дата</t>
  </si>
  <si>
    <t>дата от:</t>
  </si>
  <si>
    <t>дата до:</t>
  </si>
  <si>
    <t>при выборе дома из списка чтобы были показания по выбраному дому</t>
  </si>
  <si>
    <t>указывалось последнее значение и при указании дат выводилось значение</t>
  </si>
  <si>
    <t>м3</t>
  </si>
  <si>
    <t>Квартира1</t>
  </si>
  <si>
    <t>Квартира2</t>
  </si>
  <si>
    <t>Дача</t>
  </si>
  <si>
    <t>кВт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</si>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</sst>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1" tint="0.24994659260841701"/>
      </left>
      <right style="medium">
        <color theme="0" tint="-0.499984740745262"/>
      </right>
      <top style="medium">
        <color theme="1" tint="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1" fillId="0" borderId="0" xfId="0" applyFont="1"/>
    <xf numFmtId="14" fontId="4" fillId="0" borderId="0" xfId="0" applyNumberFormat="1" applyFont="1" applyAlignment="1">
      <alignment horizontal="center" vertical="center"/>
    </xf>
    <xf numFmtId="14" fontId="4" fillId="4" borderId="0" xfId="0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0" xfId="0" applyFill="1"/>
    <xf numFmtId="0" fontId="1" fillId="5" borderId="0" xfId="0" applyFont="1" applyFill="1"/>
    <xf numFmtId="14" fontId="4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9" xfId="0" applyBorder="1"/>
    <xf numFmtId="0" fontId="0" fillId="0" borderId="10" xfId="0" applyBorder="1"/>
    <xf numFmtId="164" fontId="0" fillId="6" borderId="11" xfId="0" applyNumberFormat="1" applyFill="1" applyBorder="1"/>
    <xf numFmtId="0" fontId="0" fillId="6" borderId="12" xfId="0" applyFill="1" applyBorder="1" applyAlignment="1">
      <alignment horizontal="center" vertical="center"/>
    </xf>
    <xf numFmtId="164" fontId="0" fillId="5" borderId="0" xfId="0" applyNumberFormat="1" applyFill="1"/>
    <xf numFmtId="0" fontId="6" fillId="5" borderId="0" xfId="0" applyFont="1" applyFill="1"/>
    <xf numFmtId="0" fontId="5" fillId="6" borderId="0" xfId="0" applyFont="1" applyFill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19"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 tint="-0.499984740745262"/>
        </left>
        <right/>
        <top/>
        <bottom/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0" tint="-0.499984740745262"/>
        </right>
        <top/>
        <bottom/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 tint="-0.499984740745262"/>
        </left>
        <right/>
        <top/>
        <bottom/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0" tint="-0.499984740745262"/>
        </right>
        <top/>
        <bottom/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 tint="-0.499984740745262"/>
        </left>
        <right/>
        <top/>
        <bottom/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0" tint="-0.499984740745262"/>
        </right>
        <top/>
        <bottom/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 tint="-0.499984740745262"/>
        </left>
        <right/>
        <top/>
        <bottom/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0" tint="-0.499984740745262"/>
        </right>
        <top/>
        <bottom/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 tint="-0.499984740745262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border outline="0">
        <right style="thick">
          <color theme="0" tint="-0.499984740745262"/>
        </right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B5:Q16" totalsRowShown="0" headerRowDxfId="18" dataDxfId="17" tableBorderDxfId="16">
  <autoFilter ref="B5:Q16"/>
  <tableColumns count="16">
    <tableColumn id="1" name="Столбец1" dataDxfId="15"/>
    <tableColumn id="2" name="Столбец2" dataDxfId="14"/>
    <tableColumn id="3" name="Столбец3" dataDxfId="13"/>
    <tableColumn id="4" name="Столбец4" dataDxfId="12"/>
    <tableColumn id="5" name="Столбец5" dataDxfId="11"/>
    <tableColumn id="6" name="Столбец6" dataDxfId="10"/>
    <tableColumn id="7" name="Столбец7" dataDxfId="9"/>
    <tableColumn id="8" name="Столбец8" dataDxfId="8"/>
    <tableColumn id="9" name="Столбец9" dataDxfId="7"/>
    <tableColumn id="10" name="Столбец10" dataDxfId="6"/>
    <tableColumn id="11" name="Столбец11" dataDxfId="5"/>
    <tableColumn id="12" name="Столбец12" dataDxfId="4"/>
    <tableColumn id="13" name="Столбец13" dataDxfId="3"/>
    <tableColumn id="14" name="Столбец14" dataDxfId="2"/>
    <tableColumn id="15" name="Столбец15" dataDxfId="1"/>
    <tableColumn id="16" name="Столбец16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D9" sqref="D9"/>
    </sheetView>
  </sheetViews>
  <sheetFormatPr defaultRowHeight="15" x14ac:dyDescent="0.25"/>
  <cols>
    <col min="1" max="1" width="8.85546875" style="17"/>
    <col min="3" max="3" width="8.85546875" style="17"/>
    <col min="4" max="4" width="20" customWidth="1"/>
    <col min="5" max="5" width="10.5703125" customWidth="1"/>
    <col min="6" max="6" width="5.7109375" customWidth="1"/>
    <col min="9" max="9" width="5.28515625" customWidth="1"/>
    <col min="12" max="12" width="5.7109375" customWidth="1"/>
  </cols>
  <sheetData>
    <row r="1" spans="1:18" ht="14.45" x14ac:dyDescent="0.3">
      <c r="B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4.45" x14ac:dyDescent="0.3">
      <c r="B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25">
      <c r="B3" s="17"/>
      <c r="D3" s="17"/>
      <c r="E3" s="28" t="s">
        <v>1</v>
      </c>
      <c r="F3" s="28"/>
      <c r="G3" s="28"/>
      <c r="H3" s="17"/>
      <c r="I3" s="17"/>
      <c r="J3" s="1" t="s">
        <v>11</v>
      </c>
      <c r="K3" s="1"/>
      <c r="L3" s="1"/>
      <c r="M3" s="1"/>
      <c r="N3" s="1"/>
      <c r="O3" s="1"/>
      <c r="P3" s="1"/>
      <c r="Q3" s="1"/>
      <c r="R3" s="17"/>
    </row>
    <row r="4" spans="1:18" x14ac:dyDescent="0.25">
      <c r="B4" s="17"/>
      <c r="D4" s="17"/>
      <c r="E4" s="28"/>
      <c r="F4" s="28"/>
      <c r="G4" s="28"/>
      <c r="H4" s="17"/>
      <c r="I4" s="17"/>
      <c r="J4" s="1"/>
      <c r="K4" s="1"/>
      <c r="L4" s="1"/>
      <c r="M4" s="1"/>
      <c r="N4" s="1"/>
      <c r="O4" s="1"/>
      <c r="P4" s="1"/>
      <c r="Q4" s="1"/>
      <c r="R4" s="17"/>
    </row>
    <row r="5" spans="1:18" ht="14.45" x14ac:dyDescent="0.3">
      <c r="B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x14ac:dyDescent="0.25">
      <c r="B6" s="17"/>
      <c r="D6" s="31" t="s">
        <v>7</v>
      </c>
      <c r="E6" s="31"/>
      <c r="F6" s="17"/>
      <c r="G6" s="17"/>
      <c r="H6" s="17"/>
      <c r="I6" s="17"/>
      <c r="J6" t="s">
        <v>12</v>
      </c>
      <c r="R6" s="17"/>
    </row>
    <row r="7" spans="1:18" thickBot="1" x14ac:dyDescent="0.35">
      <c r="B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ht="15.75" thickBot="1" x14ac:dyDescent="0.3">
      <c r="A8" s="27"/>
      <c r="B8" s="29" t="s">
        <v>2</v>
      </c>
      <c r="D8" s="22" t="s">
        <v>8</v>
      </c>
      <c r="E8" s="23" t="s">
        <v>0</v>
      </c>
      <c r="F8" s="17"/>
      <c r="G8" s="32" t="s">
        <v>9</v>
      </c>
      <c r="H8" s="33"/>
      <c r="I8" s="27"/>
      <c r="J8" s="32" t="s">
        <v>10</v>
      </c>
      <c r="K8" s="33"/>
      <c r="L8" s="27"/>
      <c r="M8" s="32" t="s">
        <v>0</v>
      </c>
      <c r="N8" s="33"/>
      <c r="O8" s="17"/>
      <c r="P8" s="17"/>
      <c r="Q8" s="17"/>
      <c r="R8" s="17"/>
    </row>
    <row r="9" spans="1:18" ht="15.75" thickBot="1" x14ac:dyDescent="0.3">
      <c r="A9" s="27"/>
      <c r="B9" s="30"/>
      <c r="D9" s="24">
        <v>42461</v>
      </c>
      <c r="E9" s="25">
        <f>INDEX(Счетчики!$C$6:$Q$16,MATCH(D9,Счетчики!$B$6:$B$16,1),MATCH($E$3,дома,)+A9)</f>
        <v>16</v>
      </c>
      <c r="F9" s="17" t="s">
        <v>13</v>
      </c>
      <c r="G9" s="34">
        <v>42510</v>
      </c>
      <c r="H9" s="35"/>
      <c r="I9" s="27">
        <f>INDEX(Счетчики!$C$6:$Q$16,MATCH(G9,Счетчики!$B$6:$B$16,1),MATCH($E$3,дома,)+A9)</f>
        <v>22</v>
      </c>
      <c r="J9" s="34">
        <v>42461</v>
      </c>
      <c r="K9" s="35"/>
      <c r="L9" s="27">
        <f>INDEX(Счетчики!$C$6:$Q$16,MATCH(J9,Счетчики!$B$6:$B$16,1),MATCH($E$3,дома,)+A9)</f>
        <v>16</v>
      </c>
      <c r="M9" s="36">
        <f>L9-I9</f>
        <v>-6</v>
      </c>
      <c r="N9" s="37"/>
      <c r="O9" s="17" t="s">
        <v>13</v>
      </c>
      <c r="P9" s="17"/>
      <c r="Q9" s="17"/>
      <c r="R9" s="17"/>
    </row>
    <row r="10" spans="1:18" x14ac:dyDescent="0.25">
      <c r="A10" s="27"/>
      <c r="B10" s="17"/>
      <c r="D10" s="26"/>
      <c r="E10" s="17"/>
      <c r="F10" s="17"/>
      <c r="G10" s="17"/>
      <c r="H10" s="17"/>
      <c r="I10" s="27"/>
      <c r="J10" s="17"/>
      <c r="K10" s="17"/>
      <c r="L10" s="27"/>
      <c r="M10" s="17"/>
      <c r="N10" s="17"/>
      <c r="O10" s="17"/>
      <c r="P10" s="17"/>
      <c r="Q10" s="17"/>
      <c r="R10" s="17"/>
    </row>
    <row r="11" spans="1:18" ht="15.75" thickBot="1" x14ac:dyDescent="0.3">
      <c r="A11" s="27"/>
      <c r="B11" s="17"/>
      <c r="D11" s="17"/>
      <c r="E11" s="17"/>
      <c r="F11" s="17"/>
      <c r="G11" s="17"/>
      <c r="H11" s="17"/>
      <c r="I11" s="27"/>
      <c r="J11" s="17"/>
      <c r="K11" s="17"/>
      <c r="L11" s="27"/>
      <c r="M11" s="17"/>
      <c r="N11" s="17"/>
      <c r="O11" s="17"/>
      <c r="P11" s="17"/>
      <c r="Q11" s="17"/>
      <c r="R11" s="17"/>
    </row>
    <row r="12" spans="1:18" ht="15.75" thickBot="1" x14ac:dyDescent="0.3">
      <c r="A12" s="27"/>
      <c r="B12" s="29" t="s">
        <v>6</v>
      </c>
      <c r="D12" s="22" t="s">
        <v>8</v>
      </c>
      <c r="E12" s="23" t="s">
        <v>0</v>
      </c>
      <c r="F12" s="17"/>
      <c r="G12" s="32" t="s">
        <v>9</v>
      </c>
      <c r="H12" s="33"/>
      <c r="I12" s="27"/>
      <c r="J12" s="32" t="s">
        <v>10</v>
      </c>
      <c r="K12" s="33"/>
      <c r="L12" s="27"/>
      <c r="M12" s="32" t="s">
        <v>0</v>
      </c>
      <c r="N12" s="33"/>
      <c r="O12" s="17"/>
      <c r="P12" s="17"/>
      <c r="Q12" s="17"/>
      <c r="R12" s="17"/>
    </row>
    <row r="13" spans="1:18" ht="15.75" thickBot="1" x14ac:dyDescent="0.3">
      <c r="A13" s="27">
        <v>1</v>
      </c>
      <c r="B13" s="30"/>
      <c r="D13" s="24">
        <v>42387</v>
      </c>
      <c r="E13" s="25">
        <f>INDEX(Счетчики!$C$6:$Q$16,MATCH(D13,Счетчики!$B$6:$B$16,1),MATCH($E$3,дома,)+A13)</f>
        <v>107</v>
      </c>
      <c r="F13" s="17" t="s">
        <v>13</v>
      </c>
      <c r="G13" s="34">
        <v>42373</v>
      </c>
      <c r="H13" s="35"/>
      <c r="I13" s="27">
        <f>INDEX(Счетчики!$C$6:$Q$16,MATCH(G13,Счетчики!$B$6:$B$16,1),MATCH($E$3,дома,)+A13)</f>
        <v>104</v>
      </c>
      <c r="J13" s="34">
        <v>42461</v>
      </c>
      <c r="K13" s="35"/>
      <c r="L13" s="27">
        <f>INDEX(Счетчики!$C$6:$Q$16,MATCH(J13,Счетчики!$B$6:$B$16,1),MATCH($E$3,дома,)+A13)</f>
        <v>136</v>
      </c>
      <c r="M13" s="36">
        <f>L13-I13</f>
        <v>32</v>
      </c>
      <c r="N13" s="37"/>
      <c r="O13" s="17" t="s">
        <v>13</v>
      </c>
      <c r="P13" s="17"/>
      <c r="Q13" s="17"/>
      <c r="R13" s="17"/>
    </row>
    <row r="14" spans="1:18" x14ac:dyDescent="0.25">
      <c r="A14" s="27"/>
      <c r="B14" s="17"/>
      <c r="D14" s="26"/>
      <c r="E14" s="17"/>
      <c r="F14" s="17"/>
      <c r="G14" s="17"/>
      <c r="H14" s="17"/>
      <c r="I14" s="27"/>
      <c r="J14" s="17"/>
      <c r="K14" s="17"/>
      <c r="L14" s="27"/>
      <c r="M14" s="17"/>
      <c r="N14" s="17"/>
      <c r="O14" s="17"/>
      <c r="P14" s="17"/>
      <c r="Q14" s="17"/>
      <c r="R14" s="17"/>
    </row>
    <row r="15" spans="1:18" ht="15.75" thickBot="1" x14ac:dyDescent="0.3">
      <c r="A15" s="27"/>
      <c r="B15" s="17"/>
      <c r="D15" s="17"/>
      <c r="E15" s="17"/>
      <c r="F15" s="17"/>
      <c r="G15" s="17"/>
      <c r="H15" s="17"/>
      <c r="I15" s="27"/>
      <c r="J15" s="17"/>
      <c r="K15" s="17"/>
      <c r="L15" s="27"/>
      <c r="M15" s="17"/>
      <c r="N15" s="17"/>
      <c r="O15" s="17"/>
      <c r="P15" s="17"/>
      <c r="Q15" s="17"/>
      <c r="R15" s="17"/>
    </row>
    <row r="16" spans="1:18" ht="15.75" thickBot="1" x14ac:dyDescent="0.3">
      <c r="A16" s="27"/>
      <c r="B16" s="29" t="s">
        <v>4</v>
      </c>
      <c r="D16" s="22" t="s">
        <v>8</v>
      </c>
      <c r="E16" s="23" t="s">
        <v>0</v>
      </c>
      <c r="F16" s="17"/>
      <c r="G16" s="32" t="s">
        <v>9</v>
      </c>
      <c r="H16" s="33"/>
      <c r="I16" s="27"/>
      <c r="J16" s="32" t="s">
        <v>10</v>
      </c>
      <c r="K16" s="33"/>
      <c r="L16" s="27"/>
      <c r="M16" s="32" t="s">
        <v>0</v>
      </c>
      <c r="N16" s="33"/>
      <c r="O16" s="17"/>
      <c r="P16" s="17"/>
      <c r="Q16" s="17"/>
      <c r="R16" s="17"/>
    </row>
    <row r="17" spans="1:18" ht="15.75" thickBot="1" x14ac:dyDescent="0.3">
      <c r="A17" s="27">
        <v>2</v>
      </c>
      <c r="B17" s="30"/>
      <c r="D17" s="24">
        <v>42387</v>
      </c>
      <c r="E17" s="25">
        <f>INDEX(Счетчики!$C$6:$Q$16,MATCH(D17,Счетчики!$B$6:$B$16,1),MATCH($E$3,дома,)+A17)</f>
        <v>395</v>
      </c>
      <c r="F17" s="17" t="s">
        <v>17</v>
      </c>
      <c r="G17" s="34">
        <v>42373</v>
      </c>
      <c r="H17" s="35"/>
      <c r="I17" s="27">
        <f>INDEX(Счетчики!$C$6:$Q$16,MATCH(G17,Счетчики!$B$6:$B$16,1),MATCH($E$3,дома,)+A17)</f>
        <v>350</v>
      </c>
      <c r="J17" s="34">
        <v>42461</v>
      </c>
      <c r="K17" s="35"/>
      <c r="L17" s="27">
        <f>INDEX(Счетчики!$C$6:$Q$16,MATCH(J17,Счетчики!$B$6:$B$16,1),MATCH($E$3,дома,)+A17)</f>
        <v>584</v>
      </c>
      <c r="M17" s="36">
        <f>L17-I17</f>
        <v>234</v>
      </c>
      <c r="N17" s="37"/>
      <c r="O17" s="17" t="s">
        <v>17</v>
      </c>
      <c r="P17" s="17"/>
      <c r="Q17" s="17"/>
      <c r="R17" s="17"/>
    </row>
    <row r="18" spans="1:18" x14ac:dyDescent="0.25">
      <c r="B18" s="17"/>
      <c r="D18" s="2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4.45" x14ac:dyDescent="0.3">
      <c r="B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ht="14.45" x14ac:dyDescent="0.3">
      <c r="B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14.45" x14ac:dyDescent="0.3">
      <c r="B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ht="14.45" x14ac:dyDescent="0.3">
      <c r="B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ht="14.45" x14ac:dyDescent="0.3">
      <c r="B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ht="14.45" x14ac:dyDescent="0.3">
      <c r="B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14.45" x14ac:dyDescent="0.3">
      <c r="B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B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x14ac:dyDescent="0.25">
      <c r="B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B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25">
      <c r="B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B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x14ac:dyDescent="0.25">
      <c r="B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5">
      <c r="B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2:18" x14ac:dyDescent="0.25">
      <c r="B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</sheetData>
  <mergeCells count="23">
    <mergeCell ref="M17:N17"/>
    <mergeCell ref="J8:K8"/>
    <mergeCell ref="G12:H12"/>
    <mergeCell ref="J12:K12"/>
    <mergeCell ref="G16:H16"/>
    <mergeCell ref="J16:K16"/>
    <mergeCell ref="J17:K17"/>
    <mergeCell ref="J13:K13"/>
    <mergeCell ref="J9:K9"/>
    <mergeCell ref="G17:H17"/>
    <mergeCell ref="G13:H13"/>
    <mergeCell ref="M8:N8"/>
    <mergeCell ref="M9:N9"/>
    <mergeCell ref="M12:N12"/>
    <mergeCell ref="M13:N13"/>
    <mergeCell ref="M16:N16"/>
    <mergeCell ref="E3:G4"/>
    <mergeCell ref="B8:B9"/>
    <mergeCell ref="B12:B13"/>
    <mergeCell ref="B16:B17"/>
    <mergeCell ref="D6:E6"/>
    <mergeCell ref="G8:H8"/>
    <mergeCell ref="G9:H9"/>
  </mergeCells>
  <dataValidations count="2">
    <dataValidation type="list" allowBlank="1" showInputMessage="1" showErrorMessage="1" sqref="E3:G4">
      <formula1>дома</formula1>
    </dataValidation>
    <dataValidation type="list" allowBlank="1" showInputMessage="1" showErrorMessage="1" sqref="D9 D13 D17 G9:H9 J9:K9 G13:H13 J13:K13 G17:H17 J17:K17">
      <formula1>Даты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topLeftCell="A3" workbookViewId="0">
      <selection activeCell="B17" sqref="B17"/>
    </sheetView>
  </sheetViews>
  <sheetFormatPr defaultRowHeight="15" outlineLevelRow="1" outlineLevelCol="1" x14ac:dyDescent="0.25"/>
  <cols>
    <col min="1" max="1" width="8.85546875"/>
    <col min="2" max="2" width="17.42578125" customWidth="1"/>
    <col min="3" max="8" width="11.85546875" customWidth="1"/>
    <col min="9" max="9" width="7.85546875" hidden="1" customWidth="1" outlineLevel="1"/>
    <col min="10" max="10" width="11.85546875" customWidth="1" collapsed="1"/>
    <col min="11" max="11" width="12.85546875" customWidth="1"/>
    <col min="12" max="12" width="7.85546875" hidden="1" customWidth="1" outlineLevel="1"/>
    <col min="13" max="13" width="12.85546875" customWidth="1" collapsed="1"/>
    <col min="14" max="14" width="12.85546875" customWidth="1"/>
    <col min="15" max="15" width="7.85546875" hidden="1" customWidth="1" outlineLevel="1"/>
    <col min="16" max="16" width="12.85546875" customWidth="1" collapsed="1"/>
    <col min="17" max="17" width="12.85546875" customWidth="1"/>
    <col min="18" max="27" width="8.85546875"/>
  </cols>
  <sheetData>
    <row r="1" spans="1:27" s="17" customFormat="1" ht="18.75" x14ac:dyDescent="0.25">
      <c r="B1" s="19"/>
      <c r="C1" s="20"/>
      <c r="D1" s="20"/>
      <c r="E1" s="20"/>
      <c r="F1" s="20"/>
      <c r="G1" s="20"/>
      <c r="H1" s="20"/>
      <c r="I1" s="21"/>
      <c r="J1" s="20"/>
      <c r="K1" s="20"/>
      <c r="L1" s="21"/>
      <c r="M1" s="20"/>
      <c r="N1" s="20"/>
      <c r="O1" s="21"/>
      <c r="P1" s="20"/>
      <c r="Q1" s="20"/>
    </row>
    <row r="2" spans="1:27" s="17" customFormat="1" ht="19.5" thickBot="1" x14ac:dyDescent="0.3">
      <c r="B2" s="19"/>
      <c r="C2" s="38"/>
      <c r="D2" s="38"/>
      <c r="E2" s="38"/>
      <c r="F2" s="38"/>
      <c r="G2" s="38"/>
      <c r="H2" s="38"/>
      <c r="I2" s="21"/>
    </row>
    <row r="3" spans="1:27" s="2" customFormat="1" ht="19.5" thickTop="1" x14ac:dyDescent="0.25">
      <c r="A3" s="18"/>
      <c r="B3" s="3"/>
      <c r="C3" s="39" t="s">
        <v>1</v>
      </c>
      <c r="D3" s="40"/>
      <c r="E3" s="41"/>
      <c r="F3" s="39" t="s">
        <v>5</v>
      </c>
      <c r="G3" s="40"/>
      <c r="H3" s="41"/>
      <c r="I3" s="39" t="s">
        <v>14</v>
      </c>
      <c r="J3" s="40"/>
      <c r="K3" s="41"/>
      <c r="L3" s="39" t="s">
        <v>15</v>
      </c>
      <c r="M3" s="40"/>
      <c r="N3" s="41"/>
      <c r="O3" s="39" t="s">
        <v>16</v>
      </c>
      <c r="P3" s="40"/>
      <c r="Q3" s="41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s="2" customFormat="1" ht="18.75" x14ac:dyDescent="0.25">
      <c r="A4" s="18"/>
      <c r="B4" s="3"/>
      <c r="C4" s="5" t="s">
        <v>2</v>
      </c>
      <c r="D4" s="6" t="s">
        <v>3</v>
      </c>
      <c r="E4" s="7" t="s">
        <v>4</v>
      </c>
      <c r="F4" s="5" t="s">
        <v>2</v>
      </c>
      <c r="G4" s="6" t="s">
        <v>3</v>
      </c>
      <c r="H4" s="7" t="s">
        <v>4</v>
      </c>
      <c r="I4" s="5" t="s">
        <v>2</v>
      </c>
      <c r="J4" s="6" t="s">
        <v>3</v>
      </c>
      <c r="K4" s="7" t="s">
        <v>4</v>
      </c>
      <c r="L4" s="5" t="s">
        <v>2</v>
      </c>
      <c r="M4" s="6" t="s">
        <v>3</v>
      </c>
      <c r="N4" s="7" t="s">
        <v>4</v>
      </c>
      <c r="O4" s="5" t="s">
        <v>2</v>
      </c>
      <c r="P4" s="6" t="s">
        <v>3</v>
      </c>
      <c r="Q4" s="7" t="s">
        <v>4</v>
      </c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s="2" customFormat="1" ht="18.75" hidden="1" outlineLevel="1" x14ac:dyDescent="0.25">
      <c r="A5" s="18"/>
      <c r="B5" s="3" t="s">
        <v>18</v>
      </c>
      <c r="C5" s="5" t="s">
        <v>19</v>
      </c>
      <c r="D5" s="6" t="s">
        <v>20</v>
      </c>
      <c r="E5" s="7" t="s">
        <v>21</v>
      </c>
      <c r="F5" s="5" t="s">
        <v>22</v>
      </c>
      <c r="G5" s="6" t="s">
        <v>23</v>
      </c>
      <c r="H5" s="7" t="s">
        <v>24</v>
      </c>
      <c r="I5" s="5" t="s">
        <v>25</v>
      </c>
      <c r="J5" s="6" t="s">
        <v>26</v>
      </c>
      <c r="K5" s="7" t="s">
        <v>27</v>
      </c>
      <c r="L5" s="5" t="s">
        <v>28</v>
      </c>
      <c r="M5" s="6" t="s">
        <v>29</v>
      </c>
      <c r="N5" s="7" t="s">
        <v>30</v>
      </c>
      <c r="O5" s="5" t="s">
        <v>31</v>
      </c>
      <c r="P5" s="6" t="s">
        <v>32</v>
      </c>
      <c r="Q5" s="6" t="s">
        <v>33</v>
      </c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18.75" collapsed="1" x14ac:dyDescent="0.25">
      <c r="A6" s="17"/>
      <c r="B6" s="4">
        <v>42373</v>
      </c>
      <c r="C6" s="8">
        <v>8</v>
      </c>
      <c r="D6" s="9">
        <v>104</v>
      </c>
      <c r="E6" s="10">
        <v>350</v>
      </c>
      <c r="F6" s="8">
        <v>98</v>
      </c>
      <c r="G6" s="9">
        <v>7</v>
      </c>
      <c r="H6" s="10">
        <v>100</v>
      </c>
      <c r="I6" s="8"/>
      <c r="J6" s="9">
        <v>7</v>
      </c>
      <c r="K6" s="10">
        <v>945</v>
      </c>
      <c r="L6" s="8"/>
      <c r="M6" s="9">
        <v>115</v>
      </c>
      <c r="N6" s="10">
        <v>98</v>
      </c>
      <c r="O6" s="8"/>
      <c r="P6" s="9">
        <v>45</v>
      </c>
      <c r="Q6" s="9">
        <v>99</v>
      </c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18.75" x14ac:dyDescent="0.25">
      <c r="A7" s="17"/>
      <c r="B7" s="3">
        <v>42387</v>
      </c>
      <c r="C7" s="11">
        <v>8</v>
      </c>
      <c r="D7" s="12">
        <v>107</v>
      </c>
      <c r="E7" s="13">
        <v>395</v>
      </c>
      <c r="F7" s="11">
        <v>105</v>
      </c>
      <c r="G7" s="12">
        <v>9</v>
      </c>
      <c r="H7" s="13">
        <v>120</v>
      </c>
      <c r="I7" s="11"/>
      <c r="J7" s="12">
        <v>7</v>
      </c>
      <c r="K7" s="13">
        <v>945</v>
      </c>
      <c r="L7" s="11"/>
      <c r="M7" s="12">
        <v>118</v>
      </c>
      <c r="N7" s="13">
        <v>101</v>
      </c>
      <c r="O7" s="11"/>
      <c r="P7" s="12">
        <v>45</v>
      </c>
      <c r="Q7" s="12">
        <v>99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18.75" x14ac:dyDescent="0.25">
      <c r="A8" s="17"/>
      <c r="B8" s="4">
        <v>42402</v>
      </c>
      <c r="C8" s="8">
        <v>9</v>
      </c>
      <c r="D8" s="9">
        <v>111</v>
      </c>
      <c r="E8" s="10">
        <v>407</v>
      </c>
      <c r="F8" s="8">
        <v>112</v>
      </c>
      <c r="G8" s="9">
        <v>12</v>
      </c>
      <c r="H8" s="10">
        <v>134</v>
      </c>
      <c r="I8" s="8"/>
      <c r="J8" s="9">
        <v>7</v>
      </c>
      <c r="K8" s="10">
        <v>945</v>
      </c>
      <c r="L8" s="8"/>
      <c r="M8" s="9">
        <v>121</v>
      </c>
      <c r="N8" s="10">
        <v>108</v>
      </c>
      <c r="O8" s="8"/>
      <c r="P8" s="9">
        <v>45</v>
      </c>
      <c r="Q8" s="9">
        <v>100</v>
      </c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18.75" x14ac:dyDescent="0.25">
      <c r="A9" s="17"/>
      <c r="B9" s="3">
        <v>42425</v>
      </c>
      <c r="C9" s="11">
        <v>12</v>
      </c>
      <c r="D9" s="12">
        <v>119</v>
      </c>
      <c r="E9" s="13">
        <v>471</v>
      </c>
      <c r="F9" s="11">
        <v>123</v>
      </c>
      <c r="G9" s="12">
        <v>16</v>
      </c>
      <c r="H9" s="13">
        <v>145</v>
      </c>
      <c r="I9" s="11"/>
      <c r="J9" s="12">
        <v>7</v>
      </c>
      <c r="K9" s="13">
        <v>945</v>
      </c>
      <c r="L9" s="11"/>
      <c r="M9" s="12">
        <v>130</v>
      </c>
      <c r="N9" s="13">
        <v>109</v>
      </c>
      <c r="O9" s="11"/>
      <c r="P9" s="12">
        <v>45</v>
      </c>
      <c r="Q9" s="12">
        <v>101</v>
      </c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18.75" x14ac:dyDescent="0.25">
      <c r="A10" s="17"/>
      <c r="B10" s="4">
        <v>42449</v>
      </c>
      <c r="C10" s="8">
        <v>14</v>
      </c>
      <c r="D10" s="9">
        <v>134</v>
      </c>
      <c r="E10" s="10">
        <v>570</v>
      </c>
      <c r="F10" s="8">
        <v>140</v>
      </c>
      <c r="G10" s="9">
        <v>19</v>
      </c>
      <c r="H10" s="10">
        <v>167</v>
      </c>
      <c r="I10" s="8"/>
      <c r="J10" s="9">
        <v>7</v>
      </c>
      <c r="K10" s="10">
        <v>945</v>
      </c>
      <c r="L10" s="8"/>
      <c r="M10" s="9">
        <v>130</v>
      </c>
      <c r="N10" s="10">
        <v>114</v>
      </c>
      <c r="O10" s="8"/>
      <c r="P10" s="9">
        <v>45</v>
      </c>
      <c r="Q10" s="9">
        <v>104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ht="18.75" x14ac:dyDescent="0.25">
      <c r="A11" s="17"/>
      <c r="B11" s="3">
        <v>42461</v>
      </c>
      <c r="C11" s="11">
        <v>16</v>
      </c>
      <c r="D11" s="12">
        <v>136</v>
      </c>
      <c r="E11" s="13">
        <v>584</v>
      </c>
      <c r="F11" s="11">
        <v>150</v>
      </c>
      <c r="G11" s="12">
        <v>24</v>
      </c>
      <c r="H11" s="13">
        <v>188</v>
      </c>
      <c r="I11" s="11"/>
      <c r="J11" s="12">
        <v>7</v>
      </c>
      <c r="K11" s="13">
        <v>961</v>
      </c>
      <c r="L11" s="11"/>
      <c r="M11" s="12">
        <v>134</v>
      </c>
      <c r="N11" s="13">
        <v>118</v>
      </c>
      <c r="O11" s="11"/>
      <c r="P11" s="12">
        <v>54</v>
      </c>
      <c r="Q11" s="12">
        <v>105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18.75" x14ac:dyDescent="0.25">
      <c r="A12" s="17"/>
      <c r="B12" s="4">
        <v>42468</v>
      </c>
      <c r="C12" s="8">
        <v>16</v>
      </c>
      <c r="D12" s="9">
        <v>140</v>
      </c>
      <c r="E12" s="10">
        <v>601</v>
      </c>
      <c r="F12" s="8">
        <v>152</v>
      </c>
      <c r="G12" s="9">
        <v>28</v>
      </c>
      <c r="H12" s="10">
        <v>201</v>
      </c>
      <c r="I12" s="8"/>
      <c r="J12" s="9">
        <v>7</v>
      </c>
      <c r="K12" s="10">
        <v>961</v>
      </c>
      <c r="L12" s="8"/>
      <c r="M12" s="9">
        <v>138</v>
      </c>
      <c r="N12" s="10">
        <v>124</v>
      </c>
      <c r="O12" s="8"/>
      <c r="P12" s="9">
        <v>54</v>
      </c>
      <c r="Q12" s="9">
        <v>108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18.75" x14ac:dyDescent="0.25">
      <c r="A13" s="17"/>
      <c r="B13" s="3">
        <v>42475</v>
      </c>
      <c r="C13" s="11">
        <v>16</v>
      </c>
      <c r="D13" s="12">
        <v>142</v>
      </c>
      <c r="E13" s="13">
        <v>611</v>
      </c>
      <c r="F13" s="11">
        <v>154</v>
      </c>
      <c r="G13" s="12">
        <v>31</v>
      </c>
      <c r="H13" s="13">
        <v>230</v>
      </c>
      <c r="I13" s="11"/>
      <c r="J13" s="12">
        <v>7</v>
      </c>
      <c r="K13" s="13">
        <v>961</v>
      </c>
      <c r="L13" s="11"/>
      <c r="M13" s="12">
        <v>136</v>
      </c>
      <c r="N13" s="13">
        <v>135</v>
      </c>
      <c r="O13" s="11"/>
      <c r="P13" s="12">
        <v>70</v>
      </c>
      <c r="Q13" s="12">
        <v>130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18.75" x14ac:dyDescent="0.25">
      <c r="A14" s="17"/>
      <c r="B14" s="4">
        <v>42482</v>
      </c>
      <c r="C14" s="8">
        <v>18</v>
      </c>
      <c r="D14" s="9">
        <v>144</v>
      </c>
      <c r="E14" s="10">
        <v>622</v>
      </c>
      <c r="F14" s="8">
        <v>156</v>
      </c>
      <c r="G14" s="9">
        <v>35</v>
      </c>
      <c r="H14" s="10">
        <v>235</v>
      </c>
      <c r="I14" s="8"/>
      <c r="J14" s="9">
        <v>7</v>
      </c>
      <c r="K14" s="10">
        <v>961</v>
      </c>
      <c r="L14" s="8"/>
      <c r="M14" s="9">
        <v>138</v>
      </c>
      <c r="N14" s="10">
        <v>144</v>
      </c>
      <c r="O14" s="8"/>
      <c r="P14" s="9">
        <v>75</v>
      </c>
      <c r="Q14" s="9">
        <v>180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ht="18.75" x14ac:dyDescent="0.25">
      <c r="A15" s="17"/>
      <c r="B15" s="3">
        <v>42489</v>
      </c>
      <c r="C15" s="11">
        <v>18</v>
      </c>
      <c r="D15" s="12">
        <v>146</v>
      </c>
      <c r="E15" s="13">
        <v>630</v>
      </c>
      <c r="F15" s="11">
        <v>158</v>
      </c>
      <c r="G15" s="12">
        <v>42</v>
      </c>
      <c r="H15" s="13">
        <v>262</v>
      </c>
      <c r="I15" s="11"/>
      <c r="J15" s="12">
        <v>7</v>
      </c>
      <c r="K15" s="13">
        <v>961</v>
      </c>
      <c r="L15" s="11"/>
      <c r="M15" s="12">
        <v>142</v>
      </c>
      <c r="N15" s="13">
        <v>167</v>
      </c>
      <c r="O15" s="11"/>
      <c r="P15" s="12">
        <v>79</v>
      </c>
      <c r="Q15" s="12">
        <v>217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ht="19.5" thickBot="1" x14ac:dyDescent="0.3">
      <c r="A16" s="17"/>
      <c r="B16" s="4">
        <v>42510</v>
      </c>
      <c r="C16" s="14">
        <v>22</v>
      </c>
      <c r="D16" s="15">
        <v>167</v>
      </c>
      <c r="E16" s="16">
        <v>681</v>
      </c>
      <c r="F16" s="14">
        <v>184</v>
      </c>
      <c r="G16" s="15">
        <v>48</v>
      </c>
      <c r="H16" s="16">
        <v>351</v>
      </c>
      <c r="I16" s="14"/>
      <c r="J16" s="15">
        <v>7</v>
      </c>
      <c r="K16" s="16">
        <v>980</v>
      </c>
      <c r="L16" s="14"/>
      <c r="M16" s="15">
        <v>160</v>
      </c>
      <c r="N16" s="16">
        <v>180</v>
      </c>
      <c r="O16" s="14"/>
      <c r="P16" s="15">
        <v>101</v>
      </c>
      <c r="Q16" s="15">
        <v>394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4:4" ht="15.75" thickTop="1" x14ac:dyDescent="0.25"/>
    <row r="18" spans="4:4" x14ac:dyDescent="0.25">
      <c r="D18" t="e">
        <f>Таблица2[Столбец1]</f>
        <v>#VALUE!</v>
      </c>
    </row>
  </sheetData>
  <mergeCells count="7">
    <mergeCell ref="L3:N3"/>
    <mergeCell ref="O3:Q3"/>
    <mergeCell ref="C2:E2"/>
    <mergeCell ref="C3:E3"/>
    <mergeCell ref="F2:H2"/>
    <mergeCell ref="F3:H3"/>
    <mergeCell ref="I3:K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Данные</vt:lpstr>
      <vt:lpstr>Счетчики</vt:lpstr>
      <vt:lpstr>Даты</vt:lpstr>
      <vt:lpstr>дома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Pilot</dc:creator>
  <cp:lastModifiedBy>User</cp:lastModifiedBy>
  <dcterms:created xsi:type="dcterms:W3CDTF">2012-02-26T20:14:40Z</dcterms:created>
  <dcterms:modified xsi:type="dcterms:W3CDTF">2016-11-21T17:28:46Z</dcterms:modified>
</cp:coreProperties>
</file>