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1"/>
  </bookViews>
  <sheets>
    <sheet name="База" sheetId="2" r:id="rId1"/>
    <sheet name="Выводы" sheetId="1" r:id="rId2"/>
    <sheet name="Лист3" sheetId="3" r:id="rId3"/>
  </sheets>
  <definedNames>
    <definedName name="_xlnm.Print_Area" localSheetId="1">Выводы!$A$1:$BJ$30</definedName>
  </definedNames>
  <calcPr calcId="125725"/>
</workbook>
</file>

<file path=xl/calcChain.xml><?xml version="1.0" encoding="utf-8"?>
<calcChain xmlns="http://schemas.openxmlformats.org/spreadsheetml/2006/main">
  <c r="AI21" i="1"/>
  <c r="AI22" s="1"/>
  <c r="W21"/>
  <c r="W22" s="1"/>
  <c r="Q14"/>
  <c r="Q17" s="1"/>
  <c r="K21"/>
  <c r="K24" s="1"/>
  <c r="AO14"/>
  <c r="AO15" s="1"/>
  <c r="AI14"/>
  <c r="AI15" s="1"/>
  <c r="AC14"/>
  <c r="AC15" s="1"/>
  <c r="W14"/>
  <c r="W15" s="1"/>
  <c r="K14"/>
  <c r="K15" s="1"/>
  <c r="W16"/>
  <c r="AC16"/>
  <c r="AO16"/>
  <c r="W17"/>
  <c r="AC17"/>
  <c r="W18"/>
  <c r="AC18"/>
  <c r="AO18"/>
  <c r="Q16"/>
  <c r="Q18"/>
  <c r="K16"/>
  <c r="K17"/>
  <c r="K18"/>
  <c r="K25" l="1"/>
  <c r="K23"/>
  <c r="W25"/>
  <c r="W24"/>
  <c r="W23"/>
  <c r="K22"/>
  <c r="AI25"/>
  <c r="AI24"/>
  <c r="AI23"/>
  <c r="AU25"/>
  <c r="AU23"/>
  <c r="W19"/>
  <c r="AO17"/>
  <c r="AO19" s="1"/>
  <c r="AI18"/>
  <c r="AI17"/>
  <c r="AI16"/>
  <c r="AU16" s="1"/>
  <c r="Q15"/>
  <c r="Q19" s="1"/>
  <c r="W26"/>
  <c r="K19"/>
  <c r="AU24"/>
  <c r="AI26"/>
  <c r="AU22"/>
  <c r="AU26" s="1"/>
  <c r="BD23" s="1"/>
  <c r="K26"/>
  <c r="AU18"/>
  <c r="AC19"/>
  <c r="AU17" l="1"/>
  <c r="AI19"/>
  <c r="AU15"/>
  <c r="BD24"/>
  <c r="BD25"/>
  <c r="BD22"/>
  <c r="AU19" l="1"/>
  <c r="BD16" s="1"/>
  <c r="BD26"/>
  <c r="BD17" l="1"/>
  <c r="BD18"/>
  <c r="BD15"/>
  <c r="BD19" s="1"/>
</calcChain>
</file>

<file path=xl/sharedStrings.xml><?xml version="1.0" encoding="utf-8"?>
<sst xmlns="http://schemas.openxmlformats.org/spreadsheetml/2006/main" count="21" uniqueCount="15">
  <si>
    <t>Пн</t>
  </si>
  <si>
    <t>Вт</t>
  </si>
  <si>
    <t>Ср</t>
  </si>
  <si>
    <t>Чт</t>
  </si>
  <si>
    <t>Пт</t>
  </si>
  <si>
    <t>Сб</t>
  </si>
  <si>
    <t>Период</t>
  </si>
  <si>
    <t>Таблица 1</t>
  </si>
  <si>
    <t>Итого</t>
  </si>
  <si>
    <t>Итого1</t>
  </si>
  <si>
    <t>Доля,%</t>
  </si>
  <si>
    <r>
      <t>Таблица 2 (</t>
    </r>
    <r>
      <rPr>
        <b/>
        <i/>
        <sz val="11"/>
        <color rgb="FFFF0000"/>
        <rFont val="Calibri"/>
        <family val="2"/>
        <charset val="204"/>
        <scheme val="minor"/>
      </rPr>
      <t>вар.1</t>
    </r>
    <r>
      <rPr>
        <i/>
        <sz val="11"/>
        <color theme="1"/>
        <rFont val="Calibri"/>
        <family val="2"/>
        <charset val="204"/>
        <scheme val="minor"/>
      </rPr>
      <t>, если на листе База в диапазоне B1:G1 заполнены все 6 дней):</t>
    </r>
  </si>
  <si>
    <r>
      <t>Таблица 2 (</t>
    </r>
    <r>
      <rPr>
        <b/>
        <i/>
        <sz val="11"/>
        <color rgb="FFFF0000"/>
        <rFont val="Calibri"/>
        <family val="2"/>
        <charset val="204"/>
        <scheme val="minor"/>
      </rPr>
      <t>вар.2</t>
    </r>
    <r>
      <rPr>
        <i/>
        <sz val="11"/>
        <color theme="1"/>
        <rFont val="Calibri"/>
        <family val="2"/>
        <charset val="204"/>
        <scheme val="minor"/>
      </rPr>
      <t>, если на листе База в диапазоне B1:G1 заполнены, например, только 3 дня):</t>
    </r>
  </si>
  <si>
    <t>Заголовок</t>
  </si>
  <si>
    <t>Вывод: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</si>
</sst>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2" sqref="B2:D5"/>
    </sheetView>
  </sheetViews>
  <sheetFormatPr defaultRowHeight="15"/>
  <cols>
    <col min="1" max="1" width="10.140625" bestFit="1" customWidth="1"/>
  </cols>
  <sheetData>
    <row r="1" spans="1:7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 s="1">
        <v>42370</v>
      </c>
      <c r="B2">
        <v>63998</v>
      </c>
      <c r="C2">
        <v>423</v>
      </c>
      <c r="D2">
        <v>21224</v>
      </c>
      <c r="E2">
        <v>21</v>
      </c>
      <c r="F2">
        <v>45321</v>
      </c>
      <c r="G2">
        <v>241445</v>
      </c>
    </row>
    <row r="3" spans="1:7">
      <c r="A3" s="1">
        <v>42401</v>
      </c>
      <c r="B3">
        <v>3202</v>
      </c>
      <c r="C3">
        <v>458778</v>
      </c>
      <c r="D3">
        <v>7589</v>
      </c>
      <c r="E3">
        <v>3212</v>
      </c>
      <c r="F3">
        <v>321</v>
      </c>
      <c r="G3">
        <v>5322</v>
      </c>
    </row>
    <row r="4" spans="1:7">
      <c r="A4" s="1">
        <v>42430</v>
      </c>
      <c r="B4">
        <v>123</v>
      </c>
      <c r="C4">
        <v>3</v>
      </c>
      <c r="D4">
        <v>4323</v>
      </c>
      <c r="E4">
        <v>5405</v>
      </c>
      <c r="F4">
        <v>21111</v>
      </c>
      <c r="G4">
        <v>53</v>
      </c>
    </row>
    <row r="5" spans="1:7">
      <c r="A5" s="1">
        <v>42461</v>
      </c>
      <c r="B5">
        <v>65</v>
      </c>
      <c r="C5">
        <v>54</v>
      </c>
      <c r="D5">
        <v>21224</v>
      </c>
      <c r="E5">
        <v>2</v>
      </c>
      <c r="F5">
        <v>212</v>
      </c>
      <c r="G5">
        <v>351</v>
      </c>
    </row>
    <row r="6" spans="1:7">
      <c r="A6" s="1">
        <v>42491</v>
      </c>
    </row>
    <row r="7" spans="1:7">
      <c r="A7" s="1">
        <v>42522</v>
      </c>
    </row>
    <row r="8" spans="1:7">
      <c r="A8" s="1">
        <v>42552</v>
      </c>
    </row>
    <row r="9" spans="1:7">
      <c r="A9" s="1">
        <v>42583</v>
      </c>
    </row>
    <row r="10" spans="1:7">
      <c r="A10" s="1">
        <v>42614</v>
      </c>
    </row>
    <row r="11" spans="1:7">
      <c r="A11" s="1">
        <v>42644</v>
      </c>
    </row>
    <row r="12" spans="1:7">
      <c r="A12" s="1">
        <v>42675</v>
      </c>
    </row>
    <row r="13" spans="1:7">
      <c r="A13" s="1">
        <v>42705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30"/>
  <sheetViews>
    <sheetView tabSelected="1" topLeftCell="A7" zoomScale="90" zoomScaleNormal="90" workbookViewId="0">
      <selection activeCell="A31" sqref="A31:J31"/>
    </sheetView>
  </sheetViews>
  <sheetFormatPr defaultRowHeight="15"/>
  <cols>
    <col min="1" max="3" width="1.5703125" bestFit="1" customWidth="1"/>
    <col min="4" max="19" width="1.5703125" customWidth="1"/>
    <col min="20" max="62" width="1.5703125" bestFit="1" customWidth="1"/>
  </cols>
  <sheetData>
    <row r="1" spans="1:6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6"/>
      <c r="BB4" s="7"/>
      <c r="BC4" s="7"/>
      <c r="BD4" s="7"/>
      <c r="BE4" s="7"/>
      <c r="BF4" s="7"/>
      <c r="BG4" s="7"/>
      <c r="BH4" s="7"/>
      <c r="BI4" s="7"/>
      <c r="BJ4" s="8"/>
    </row>
    <row r="5" spans="1:6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6"/>
      <c r="BB5" s="7"/>
      <c r="BC5" s="7"/>
      <c r="BD5" s="7"/>
      <c r="BE5" s="7"/>
      <c r="BF5" s="7"/>
      <c r="BG5" s="7"/>
      <c r="BH5" s="7"/>
      <c r="BI5" s="7"/>
      <c r="BJ5" s="8"/>
    </row>
    <row r="6" spans="1:6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6"/>
      <c r="BB6" s="7"/>
      <c r="BC6" s="7"/>
      <c r="BD6" s="7"/>
      <c r="BE6" s="7"/>
      <c r="BF6" s="7"/>
      <c r="BG6" s="7"/>
      <c r="BH6" s="7"/>
      <c r="BI6" s="7"/>
      <c r="BJ6" s="8"/>
    </row>
    <row r="7" spans="1:6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6"/>
      <c r="BB7" s="7"/>
      <c r="BC7" s="7"/>
      <c r="BD7" s="7"/>
      <c r="BE7" s="7"/>
      <c r="BF7" s="7"/>
      <c r="BG7" s="7"/>
      <c r="BH7" s="7"/>
      <c r="BI7" s="7"/>
      <c r="BJ7" s="8"/>
    </row>
    <row r="8" spans="1:6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6"/>
      <c r="BB8" s="7"/>
      <c r="BC8" s="7"/>
      <c r="BD8" s="7"/>
      <c r="BE8" s="7"/>
      <c r="BF8" s="7"/>
      <c r="BG8" s="7"/>
      <c r="BH8" s="7"/>
      <c r="BI8" s="7"/>
      <c r="BJ8" s="8"/>
    </row>
    <row r="9" spans="1:6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6"/>
      <c r="BB9" s="7"/>
      <c r="BC9" s="7"/>
      <c r="BD9" s="7"/>
      <c r="BE9" s="7"/>
      <c r="BF9" s="7"/>
      <c r="BG9" s="7"/>
      <c r="BH9" s="7"/>
      <c r="BI9" s="7"/>
      <c r="BJ9" s="8"/>
    </row>
    <row r="10" spans="1:6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6"/>
      <c r="BB10" s="7"/>
      <c r="BC10" s="7"/>
      <c r="BD10" s="7"/>
      <c r="BE10" s="7"/>
      <c r="BF10" s="7"/>
      <c r="BG10" s="7"/>
      <c r="BH10" s="7"/>
      <c r="BI10" s="7"/>
      <c r="BJ10" s="8"/>
    </row>
    <row r="11" spans="1:62">
      <c r="A11" s="28" t="s">
        <v>14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</row>
    <row r="12" spans="1:6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>
      <c r="A13" s="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 t="str">
        <f>IF(База!B1&lt;&gt;"",База!B1,"")</f>
        <v>Пн</v>
      </c>
      <c r="L14" s="9"/>
      <c r="M14" s="9"/>
      <c r="N14" s="9"/>
      <c r="O14" s="9"/>
      <c r="P14" s="9"/>
      <c r="Q14" s="9" t="str">
        <f>IF(База!C1&lt;&gt;"",База!C1,"")</f>
        <v>Вт</v>
      </c>
      <c r="R14" s="9"/>
      <c r="S14" s="9"/>
      <c r="T14" s="9"/>
      <c r="U14" s="9"/>
      <c r="V14" s="9"/>
      <c r="W14" s="9" t="str">
        <f>IF(База!D1&lt;&gt;"",База!D1,"")</f>
        <v>Ср</v>
      </c>
      <c r="X14" s="9"/>
      <c r="Y14" s="9"/>
      <c r="Z14" s="9"/>
      <c r="AA14" s="9"/>
      <c r="AB14" s="9"/>
      <c r="AC14" s="9" t="str">
        <f>IF(База!E1&lt;&gt;"",База!E1,"")</f>
        <v>Чт</v>
      </c>
      <c r="AD14" s="9"/>
      <c r="AE14" s="9"/>
      <c r="AF14" s="9"/>
      <c r="AG14" s="9"/>
      <c r="AH14" s="9"/>
      <c r="AI14" s="9" t="str">
        <f>IF(База!F1&lt;&gt;"",База!F1,"")</f>
        <v>Пт</v>
      </c>
      <c r="AJ14" s="9"/>
      <c r="AK14" s="9"/>
      <c r="AL14" s="9"/>
      <c r="AM14" s="9"/>
      <c r="AN14" s="9"/>
      <c r="AO14" s="9" t="str">
        <f>IF(База!G1&lt;&gt;"",База!G1,"")</f>
        <v>Сб</v>
      </c>
      <c r="AP14" s="9"/>
      <c r="AQ14" s="9"/>
      <c r="AR14" s="9"/>
      <c r="AS14" s="9"/>
      <c r="AT14" s="9"/>
      <c r="AU14" s="9" t="s">
        <v>8</v>
      </c>
      <c r="AV14" s="9"/>
      <c r="AW14" s="9"/>
      <c r="AX14" s="9"/>
      <c r="AY14" s="9"/>
      <c r="AZ14" s="9"/>
      <c r="BA14" s="9"/>
      <c r="BB14" s="9"/>
      <c r="BC14" s="9"/>
      <c r="BD14" s="9" t="s">
        <v>10</v>
      </c>
      <c r="BE14" s="9"/>
      <c r="BF14" s="9"/>
      <c r="BG14" s="9"/>
      <c r="BH14" s="9"/>
      <c r="BI14" s="9"/>
      <c r="BJ14" s="9"/>
    </row>
    <row r="15" spans="1:62">
      <c r="A15" s="10">
        <v>42370</v>
      </c>
      <c r="B15" s="3"/>
      <c r="C15" s="3"/>
      <c r="D15" s="3"/>
      <c r="E15" s="3"/>
      <c r="F15" s="3"/>
      <c r="G15" s="3"/>
      <c r="H15" s="3"/>
      <c r="I15" s="3"/>
      <c r="J15" s="3"/>
      <c r="K15" s="25">
        <f>IFERROR(INDEX(База!$B$2:$G$13,MATCH($A15,База!$A$2:$A$13,0),MATCH(K$14,База!$B$1:$G$1,0)),"")</f>
        <v>63998</v>
      </c>
      <c r="L15" s="25"/>
      <c r="M15" s="25"/>
      <c r="N15" s="25"/>
      <c r="O15" s="25"/>
      <c r="P15" s="25"/>
      <c r="Q15" s="25">
        <f>IFERROR(INDEX(База!$B$2:$G$13,MATCH($A15,База!$A$2:$A$13,0),MATCH(Q$14,База!$B$1:$G$1,0)),"")</f>
        <v>423</v>
      </c>
      <c r="R15" s="25"/>
      <c r="S15" s="25"/>
      <c r="T15" s="25"/>
      <c r="U15" s="25"/>
      <c r="V15" s="25"/>
      <c r="W15" s="25">
        <f>IFERROR(INDEX(База!$B$2:$G$13,MATCH($A15,База!$A$2:$A$13,0),MATCH(W$14,База!$B$1:$G$1,0)),"")</f>
        <v>21224</v>
      </c>
      <c r="X15" s="25"/>
      <c r="Y15" s="25"/>
      <c r="Z15" s="25"/>
      <c r="AA15" s="25"/>
      <c r="AB15" s="25"/>
      <c r="AC15" s="25">
        <f>IFERROR(INDEX(База!$B$2:$G$13,MATCH($A15,База!$A$2:$A$13,0),MATCH(AC$14,База!$B$1:$G$1,0)),"")</f>
        <v>21</v>
      </c>
      <c r="AD15" s="25"/>
      <c r="AE15" s="25"/>
      <c r="AF15" s="25"/>
      <c r="AG15" s="25"/>
      <c r="AH15" s="25"/>
      <c r="AI15" s="25">
        <f>IFERROR(INDEX(База!$B$2:$G$13,MATCH($A15,База!$A$2:$A$13,0),MATCH(AI$14,База!$B$1:$G$1,0)),"")</f>
        <v>45321</v>
      </c>
      <c r="AJ15" s="25"/>
      <c r="AK15" s="25"/>
      <c r="AL15" s="25"/>
      <c r="AM15" s="25"/>
      <c r="AN15" s="25"/>
      <c r="AO15" s="25">
        <f>IFERROR(INDEX(База!$B$2:$G$13,MATCH($A15,База!$A$2:$A$13,0),MATCH(AO$14,База!$B$1:$G$1,0)),"")</f>
        <v>241445</v>
      </c>
      <c r="AP15" s="25"/>
      <c r="AQ15" s="25"/>
      <c r="AR15" s="25"/>
      <c r="AS15" s="25"/>
      <c r="AT15" s="25"/>
      <c r="AU15" s="11">
        <f>SUM(K15:AT15)</f>
        <v>372432</v>
      </c>
      <c r="AV15" s="3"/>
      <c r="AW15" s="3"/>
      <c r="AX15" s="3"/>
      <c r="AY15" s="3"/>
      <c r="AZ15" s="3"/>
      <c r="BA15" s="3"/>
      <c r="BB15" s="3"/>
      <c r="BC15" s="3"/>
      <c r="BD15" s="12">
        <f>AU15/$AU$19</f>
        <v>0.41208167456311368</v>
      </c>
      <c r="BE15" s="12"/>
      <c r="BF15" s="12"/>
      <c r="BG15" s="12"/>
      <c r="BH15" s="12"/>
      <c r="BI15" s="12"/>
      <c r="BJ15" s="12"/>
    </row>
    <row r="16" spans="1:62">
      <c r="A16" s="10">
        <v>42401</v>
      </c>
      <c r="B16" s="3"/>
      <c r="C16" s="3"/>
      <c r="D16" s="3"/>
      <c r="E16" s="3"/>
      <c r="F16" s="3"/>
      <c r="G16" s="3"/>
      <c r="H16" s="3"/>
      <c r="I16" s="3"/>
      <c r="J16" s="3"/>
      <c r="K16" s="25">
        <f>IFERROR(INDEX(База!$B$2:$G$13,MATCH($A16,База!$A$2:$A$13,0),MATCH(K$14,База!$B$1:$G$1,0)),"")</f>
        <v>3202</v>
      </c>
      <c r="L16" s="25"/>
      <c r="M16" s="25"/>
      <c r="N16" s="25"/>
      <c r="O16" s="25"/>
      <c r="P16" s="25"/>
      <c r="Q16" s="25">
        <f>IFERROR(INDEX(База!$B$2:$G$13,MATCH($A16,База!$A$2:$A$13,0),MATCH(Q$14,База!$B$1:$G$1,0)),"")</f>
        <v>458778</v>
      </c>
      <c r="R16" s="25"/>
      <c r="S16" s="25"/>
      <c r="T16" s="25"/>
      <c r="U16" s="25"/>
      <c r="V16" s="25"/>
      <c r="W16" s="25">
        <f>IFERROR(INDEX(База!$B$2:$G$13,MATCH($A16,База!$A$2:$A$13,0),MATCH(W$14,База!$B$1:$G$1,0)),"")</f>
        <v>7589</v>
      </c>
      <c r="X16" s="25"/>
      <c r="Y16" s="25"/>
      <c r="Z16" s="25"/>
      <c r="AA16" s="25"/>
      <c r="AB16" s="25"/>
      <c r="AC16" s="25">
        <f>IFERROR(INDEX(База!$B$2:$G$13,MATCH($A16,База!$A$2:$A$13,0),MATCH(AC$14,База!$B$1:$G$1,0)),"")</f>
        <v>3212</v>
      </c>
      <c r="AD16" s="25"/>
      <c r="AE16" s="25"/>
      <c r="AF16" s="25"/>
      <c r="AG16" s="25"/>
      <c r="AH16" s="25"/>
      <c r="AI16" s="25">
        <f>IFERROR(INDEX(База!$B$2:$G$13,MATCH($A16,База!$A$2:$A$13,0),MATCH(AI$14,База!$B$1:$G$1,0)),"")</f>
        <v>321</v>
      </c>
      <c r="AJ16" s="25"/>
      <c r="AK16" s="25"/>
      <c r="AL16" s="25"/>
      <c r="AM16" s="25"/>
      <c r="AN16" s="25"/>
      <c r="AO16" s="25">
        <f>IFERROR(INDEX(База!$B$2:$G$13,MATCH($A16,База!$A$2:$A$13,0),MATCH(AO$14,База!$B$1:$G$1,0)),"")</f>
        <v>5322</v>
      </c>
      <c r="AP16" s="25"/>
      <c r="AQ16" s="25"/>
      <c r="AR16" s="25"/>
      <c r="AS16" s="25"/>
      <c r="AT16" s="25"/>
      <c r="AU16" s="11">
        <f t="shared" ref="AU16:AU18" si="0">SUM(K16:AT16)</f>
        <v>478424</v>
      </c>
      <c r="AV16" s="3"/>
      <c r="AW16" s="3"/>
      <c r="AX16" s="3"/>
      <c r="AY16" s="3"/>
      <c r="AZ16" s="3"/>
      <c r="BA16" s="3"/>
      <c r="BB16" s="3"/>
      <c r="BC16" s="3"/>
      <c r="BD16" s="12">
        <f t="shared" ref="BD16:BD18" si="1">AU16/$AU$19</f>
        <v>0.52935774334961305</v>
      </c>
      <c r="BE16" s="12"/>
      <c r="BF16" s="12"/>
      <c r="BG16" s="12"/>
      <c r="BH16" s="12"/>
      <c r="BI16" s="12"/>
      <c r="BJ16" s="12"/>
    </row>
    <row r="17" spans="1:62">
      <c r="A17" s="10">
        <v>42430</v>
      </c>
      <c r="B17" s="3"/>
      <c r="C17" s="3"/>
      <c r="D17" s="3"/>
      <c r="E17" s="3"/>
      <c r="F17" s="3"/>
      <c r="G17" s="3"/>
      <c r="H17" s="3"/>
      <c r="I17" s="3"/>
      <c r="J17" s="3"/>
      <c r="K17" s="25">
        <f>IFERROR(INDEX(База!$B$2:$G$13,MATCH($A17,База!$A$2:$A$13,0),MATCH(K$14,База!$B$1:$G$1,0)),"")</f>
        <v>123</v>
      </c>
      <c r="L17" s="25"/>
      <c r="M17" s="25"/>
      <c r="N17" s="25"/>
      <c r="O17" s="25"/>
      <c r="P17" s="25"/>
      <c r="Q17" s="25">
        <f>IFERROR(INDEX(База!$B$2:$G$13,MATCH($A17,База!$A$2:$A$13,0),MATCH(Q$14,База!$B$1:$G$1,0)),"")</f>
        <v>3</v>
      </c>
      <c r="R17" s="25"/>
      <c r="S17" s="25"/>
      <c r="T17" s="25"/>
      <c r="U17" s="25"/>
      <c r="V17" s="25"/>
      <c r="W17" s="25">
        <f>IFERROR(INDEX(База!$B$2:$G$13,MATCH($A17,База!$A$2:$A$13,0),MATCH(W$14,База!$B$1:$G$1,0)),"")</f>
        <v>4323</v>
      </c>
      <c r="X17" s="25"/>
      <c r="Y17" s="25"/>
      <c r="Z17" s="25"/>
      <c r="AA17" s="25"/>
      <c r="AB17" s="25"/>
      <c r="AC17" s="25">
        <f>IFERROR(INDEX(База!$B$2:$G$13,MATCH($A17,База!$A$2:$A$13,0),MATCH(AC$14,База!$B$1:$G$1,0)),"")</f>
        <v>5405</v>
      </c>
      <c r="AD17" s="25"/>
      <c r="AE17" s="25"/>
      <c r="AF17" s="25"/>
      <c r="AG17" s="25"/>
      <c r="AH17" s="25"/>
      <c r="AI17" s="25">
        <f>IFERROR(INDEX(База!$B$2:$G$13,MATCH($A17,База!$A$2:$A$13,0),MATCH(AI$14,База!$B$1:$G$1,0)),"")</f>
        <v>21111</v>
      </c>
      <c r="AJ17" s="25"/>
      <c r="AK17" s="25"/>
      <c r="AL17" s="25"/>
      <c r="AM17" s="25"/>
      <c r="AN17" s="25"/>
      <c r="AO17" s="25">
        <f>IFERROR(INDEX(База!$B$2:$G$13,MATCH($A17,База!$A$2:$A$13,0),MATCH(AO$14,База!$B$1:$G$1,0)),"")</f>
        <v>53</v>
      </c>
      <c r="AP17" s="25"/>
      <c r="AQ17" s="25"/>
      <c r="AR17" s="25"/>
      <c r="AS17" s="25"/>
      <c r="AT17" s="25"/>
      <c r="AU17" s="11">
        <f t="shared" si="0"/>
        <v>31018</v>
      </c>
      <c r="AV17" s="3"/>
      <c r="AW17" s="3"/>
      <c r="AX17" s="3"/>
      <c r="AY17" s="3"/>
      <c r="AZ17" s="3"/>
      <c r="BA17" s="3"/>
      <c r="BB17" s="3"/>
      <c r="BC17" s="3"/>
      <c r="BD17" s="12">
        <f t="shared" si="1"/>
        <v>3.4320223239675055E-2</v>
      </c>
      <c r="BE17" s="12"/>
      <c r="BF17" s="12"/>
      <c r="BG17" s="12"/>
      <c r="BH17" s="12"/>
      <c r="BI17" s="12"/>
      <c r="BJ17" s="12"/>
    </row>
    <row r="18" spans="1:62">
      <c r="A18" s="10">
        <v>42461</v>
      </c>
      <c r="B18" s="3"/>
      <c r="C18" s="3"/>
      <c r="D18" s="3"/>
      <c r="E18" s="3"/>
      <c r="F18" s="3"/>
      <c r="G18" s="3"/>
      <c r="H18" s="3"/>
      <c r="I18" s="3"/>
      <c r="J18" s="3"/>
      <c r="K18" s="25">
        <f>IFERROR(INDEX(База!$B$2:$G$13,MATCH($A18,База!$A$2:$A$13,0),MATCH(K$14,База!$B$1:$G$1,0)),"")</f>
        <v>65</v>
      </c>
      <c r="L18" s="25"/>
      <c r="M18" s="25"/>
      <c r="N18" s="25"/>
      <c r="O18" s="25"/>
      <c r="P18" s="25"/>
      <c r="Q18" s="25">
        <f>IFERROR(INDEX(База!$B$2:$G$13,MATCH($A18,База!$A$2:$A$13,0),MATCH(Q$14,База!$B$1:$G$1,0)),"")</f>
        <v>54</v>
      </c>
      <c r="R18" s="25"/>
      <c r="S18" s="25"/>
      <c r="T18" s="25"/>
      <c r="U18" s="25"/>
      <c r="V18" s="25"/>
      <c r="W18" s="25">
        <f>IFERROR(INDEX(База!$B$2:$G$13,MATCH($A18,База!$A$2:$A$13,0),MATCH(W$14,База!$B$1:$G$1,0)),"")</f>
        <v>21224</v>
      </c>
      <c r="X18" s="25"/>
      <c r="Y18" s="25"/>
      <c r="Z18" s="25"/>
      <c r="AA18" s="25"/>
      <c r="AB18" s="25"/>
      <c r="AC18" s="25">
        <f>IFERROR(INDEX(База!$B$2:$G$13,MATCH($A18,База!$A$2:$A$13,0),MATCH(AC$14,База!$B$1:$G$1,0)),"")</f>
        <v>2</v>
      </c>
      <c r="AD18" s="25"/>
      <c r="AE18" s="25"/>
      <c r="AF18" s="25"/>
      <c r="AG18" s="25"/>
      <c r="AH18" s="25"/>
      <c r="AI18" s="25">
        <f>IFERROR(INDEX(База!$B$2:$G$13,MATCH($A18,База!$A$2:$A$13,0),MATCH(AI$14,База!$B$1:$G$1,0)),"")</f>
        <v>212</v>
      </c>
      <c r="AJ18" s="25"/>
      <c r="AK18" s="25"/>
      <c r="AL18" s="25"/>
      <c r="AM18" s="25"/>
      <c r="AN18" s="25"/>
      <c r="AO18" s="25">
        <f>IFERROR(INDEX(База!$B$2:$G$13,MATCH($A18,База!$A$2:$A$13,0),MATCH(AO$14,База!$B$1:$G$1,0)),"")</f>
        <v>351</v>
      </c>
      <c r="AP18" s="25"/>
      <c r="AQ18" s="25"/>
      <c r="AR18" s="25"/>
      <c r="AS18" s="25"/>
      <c r="AT18" s="25"/>
      <c r="AU18" s="11">
        <f t="shared" si="0"/>
        <v>21908</v>
      </c>
      <c r="AV18" s="3"/>
      <c r="AW18" s="3"/>
      <c r="AX18" s="3"/>
      <c r="AY18" s="3"/>
      <c r="AZ18" s="3"/>
      <c r="BA18" s="3"/>
      <c r="BB18" s="3"/>
      <c r="BC18" s="3"/>
      <c r="BD18" s="12">
        <f t="shared" si="1"/>
        <v>2.4240358847598203E-2</v>
      </c>
      <c r="BE18" s="12"/>
      <c r="BF18" s="12"/>
      <c r="BG18" s="12"/>
      <c r="BH18" s="12"/>
      <c r="BI18" s="12"/>
      <c r="BJ18" s="12"/>
    </row>
    <row r="19" spans="1:62">
      <c r="A19" s="9" t="s">
        <v>8</v>
      </c>
      <c r="B19" s="9"/>
      <c r="C19" s="9"/>
      <c r="D19" s="9"/>
      <c r="E19" s="9"/>
      <c r="F19" s="9"/>
      <c r="G19" s="9"/>
      <c r="H19" s="9"/>
      <c r="I19" s="9"/>
      <c r="J19" s="9"/>
      <c r="K19" s="13">
        <f>SUM(K15:P18)</f>
        <v>67388</v>
      </c>
      <c r="L19" s="13"/>
      <c r="M19" s="13"/>
      <c r="N19" s="13"/>
      <c r="O19" s="13"/>
      <c r="P19" s="13"/>
      <c r="Q19" s="13">
        <f t="shared" ref="Q19" si="2">SUM(Q15:V18)</f>
        <v>459258</v>
      </c>
      <c r="R19" s="13"/>
      <c r="S19" s="13"/>
      <c r="T19" s="13"/>
      <c r="U19" s="13"/>
      <c r="V19" s="13"/>
      <c r="W19" s="13">
        <f t="shared" ref="W19" si="3">SUM(W15:AB18)</f>
        <v>54360</v>
      </c>
      <c r="X19" s="13"/>
      <c r="Y19" s="13"/>
      <c r="Z19" s="13"/>
      <c r="AA19" s="13"/>
      <c r="AB19" s="13"/>
      <c r="AC19" s="13">
        <f t="shared" ref="AC19" si="4">SUM(AC15:AH18)</f>
        <v>8640</v>
      </c>
      <c r="AD19" s="13"/>
      <c r="AE19" s="13"/>
      <c r="AF19" s="13"/>
      <c r="AG19" s="13"/>
      <c r="AH19" s="13"/>
      <c r="AI19" s="13">
        <f t="shared" ref="AI19" si="5">SUM(AI15:AN18)</f>
        <v>66965</v>
      </c>
      <c r="AJ19" s="13"/>
      <c r="AK19" s="13"/>
      <c r="AL19" s="13"/>
      <c r="AM19" s="13"/>
      <c r="AN19" s="13"/>
      <c r="AO19" s="13">
        <f t="shared" ref="AO19" si="6">SUM(AO15:AT18)</f>
        <v>247171</v>
      </c>
      <c r="AP19" s="13"/>
      <c r="AQ19" s="13"/>
      <c r="AR19" s="13"/>
      <c r="AS19" s="13"/>
      <c r="AT19" s="13"/>
      <c r="AU19" s="11">
        <f>SUM(AU15:BC18)</f>
        <v>903782</v>
      </c>
      <c r="AV19" s="3"/>
      <c r="AW19" s="3"/>
      <c r="AX19" s="3"/>
      <c r="AY19" s="3"/>
      <c r="AZ19" s="3"/>
      <c r="BA19" s="3"/>
      <c r="BB19" s="3"/>
      <c r="BC19" s="3"/>
      <c r="BD19" s="12">
        <f>SUM(BD15:BJ18)</f>
        <v>1</v>
      </c>
      <c r="BE19" s="12"/>
      <c r="BF19" s="12"/>
      <c r="BG19" s="12"/>
      <c r="BH19" s="12"/>
      <c r="BI19" s="12"/>
      <c r="BJ19" s="12"/>
    </row>
    <row r="20" spans="1:62">
      <c r="A20" s="14" t="s">
        <v>12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</row>
    <row r="21" spans="1:62">
      <c r="A21" s="9" t="s">
        <v>6</v>
      </c>
      <c r="B21" s="9"/>
      <c r="C21" s="9"/>
      <c r="D21" s="9"/>
      <c r="E21" s="9"/>
      <c r="F21" s="9"/>
      <c r="G21" s="9"/>
      <c r="H21" s="9"/>
      <c r="I21" s="9"/>
      <c r="J21" s="9"/>
      <c r="K21" s="15" t="str">
        <f>IF(База!B1&lt;&gt;"",База!B1,"")</f>
        <v>Пн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15" t="str">
        <f>IF(База!C1&lt;&gt;"",База!C1,"")</f>
        <v>Вт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5" t="str">
        <f>IF(База!D1&lt;&gt;"",База!D1,"")</f>
        <v>Ср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7"/>
      <c r="AU21" s="9" t="s">
        <v>9</v>
      </c>
      <c r="AV21" s="9"/>
      <c r="AW21" s="9"/>
      <c r="AX21" s="9"/>
      <c r="AY21" s="9"/>
      <c r="AZ21" s="9"/>
      <c r="BA21" s="9"/>
      <c r="BB21" s="9"/>
      <c r="BC21" s="9"/>
      <c r="BD21" s="9" t="s">
        <v>10</v>
      </c>
      <c r="BE21" s="9"/>
      <c r="BF21" s="9"/>
      <c r="BG21" s="9"/>
      <c r="BH21" s="9"/>
      <c r="BI21" s="9"/>
      <c r="BJ21" s="9"/>
    </row>
    <row r="22" spans="1:62">
      <c r="A22" s="10">
        <v>42370</v>
      </c>
      <c r="B22" s="3"/>
      <c r="C22" s="3"/>
      <c r="D22" s="3"/>
      <c r="E22" s="3"/>
      <c r="F22" s="3"/>
      <c r="G22" s="3"/>
      <c r="H22" s="3"/>
      <c r="I22" s="3"/>
      <c r="J22" s="3"/>
      <c r="K22" s="18">
        <f>IFERROR(INDEX(База!$B$2:$G$13,MATCH($A22,База!$A$2:$A$13,0),MATCH(K$21,База!$B$1:$G$1,0)),"")</f>
        <v>63998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18">
        <f>IFERROR(INDEX(База!$B$2:$G$13,MATCH($A22,База!$A$2:$A$13,0),MATCH(W$21,База!$B$1:$G$1,0)),"")</f>
        <v>423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  <c r="AI22" s="18">
        <f>IFERROR(INDEX(База!$B$2:$G$13,MATCH($A22,База!$A$2:$A$13,0),MATCH(AI$21,База!$B$1:$G$1,0)),"")</f>
        <v>21224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20"/>
      <c r="AU22" s="11">
        <f>SUM(K22:AT22)</f>
        <v>85645</v>
      </c>
      <c r="AV22" s="3"/>
      <c r="AW22" s="3"/>
      <c r="AX22" s="3"/>
      <c r="AY22" s="3"/>
      <c r="AZ22" s="3"/>
      <c r="BA22" s="3"/>
      <c r="BB22" s="3"/>
      <c r="BC22" s="3"/>
      <c r="BD22" s="12">
        <f>AU22/$AU$26</f>
        <v>0.14740811626730188</v>
      </c>
      <c r="BE22" s="12"/>
      <c r="BF22" s="12"/>
      <c r="BG22" s="12"/>
      <c r="BH22" s="12"/>
      <c r="BI22" s="12"/>
      <c r="BJ22" s="12"/>
    </row>
    <row r="23" spans="1:62">
      <c r="A23" s="10">
        <v>42401</v>
      </c>
      <c r="B23" s="3"/>
      <c r="C23" s="3"/>
      <c r="D23" s="3"/>
      <c r="E23" s="3"/>
      <c r="F23" s="3"/>
      <c r="G23" s="3"/>
      <c r="H23" s="3"/>
      <c r="I23" s="3"/>
      <c r="J23" s="3"/>
      <c r="K23" s="18">
        <f>IFERROR(INDEX(База!$B$2:$G$13,MATCH($A23,База!$A$2:$A$13,0),MATCH(K$21,База!$B$1:$G$1,0)),"")</f>
        <v>3202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18">
        <f>IFERROR(INDEX(База!$B$2:$G$13,MATCH($A23,База!$A$2:$A$13,0),MATCH(W$21,База!$B$1:$G$1,0)),"")</f>
        <v>458778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18">
        <f>IFERROR(INDEX(База!$B$2:$G$13,MATCH($A23,База!$A$2:$A$13,0),MATCH(AI$21,База!$B$1:$G$1,0)),"")</f>
        <v>7589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20"/>
      <c r="AU23" s="11">
        <f t="shared" ref="AU23:AU25" si="7">SUM(K23:AT23)</f>
        <v>469569</v>
      </c>
      <c r="AV23" s="3"/>
      <c r="AW23" s="3"/>
      <c r="AX23" s="3"/>
      <c r="AY23" s="3"/>
      <c r="AZ23" s="3"/>
      <c r="BA23" s="3"/>
      <c r="BB23" s="3"/>
      <c r="BC23" s="3"/>
      <c r="BD23" s="12">
        <f t="shared" ref="BD23:BD25" si="8">AU23/$AU$26</f>
        <v>0.80819991531929103</v>
      </c>
      <c r="BE23" s="12"/>
      <c r="BF23" s="12"/>
      <c r="BG23" s="12"/>
      <c r="BH23" s="12"/>
      <c r="BI23" s="12"/>
      <c r="BJ23" s="12"/>
    </row>
    <row r="24" spans="1:62">
      <c r="A24" s="10">
        <v>42430</v>
      </c>
      <c r="B24" s="3"/>
      <c r="C24" s="3"/>
      <c r="D24" s="3"/>
      <c r="E24" s="3"/>
      <c r="F24" s="3"/>
      <c r="G24" s="3"/>
      <c r="H24" s="3"/>
      <c r="I24" s="3"/>
      <c r="J24" s="3"/>
      <c r="K24" s="18">
        <f>IFERROR(INDEX(База!$B$2:$G$13,MATCH($A24,База!$A$2:$A$13,0),MATCH(K$21,База!$B$1:$G$1,0)),"")</f>
        <v>123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18">
        <f>IFERROR(INDEX(База!$B$2:$G$13,MATCH($A24,База!$A$2:$A$13,0),MATCH(W$21,База!$B$1:$G$1,0)),"")</f>
        <v>3</v>
      </c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  <c r="AI24" s="18">
        <f>IFERROR(INDEX(База!$B$2:$G$13,MATCH($A24,База!$A$2:$A$13,0),MATCH(AI$21,База!$B$1:$G$1,0)),"")</f>
        <v>4323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20"/>
      <c r="AU24" s="11">
        <f t="shared" si="7"/>
        <v>4449</v>
      </c>
      <c r="AV24" s="3"/>
      <c r="AW24" s="3"/>
      <c r="AX24" s="3"/>
      <c r="AY24" s="3"/>
      <c r="AZ24" s="3"/>
      <c r="BA24" s="3"/>
      <c r="BB24" s="3"/>
      <c r="BC24" s="3"/>
      <c r="BD24" s="12">
        <f t="shared" si="8"/>
        <v>7.6574080129981443E-3</v>
      </c>
      <c r="BE24" s="12"/>
      <c r="BF24" s="12"/>
      <c r="BG24" s="12"/>
      <c r="BH24" s="12"/>
      <c r="BI24" s="12"/>
      <c r="BJ24" s="12"/>
    </row>
    <row r="25" spans="1:62">
      <c r="A25" s="10">
        <v>42461</v>
      </c>
      <c r="B25" s="3"/>
      <c r="C25" s="3"/>
      <c r="D25" s="3"/>
      <c r="E25" s="3"/>
      <c r="F25" s="3"/>
      <c r="G25" s="3"/>
      <c r="H25" s="3"/>
      <c r="I25" s="3"/>
      <c r="J25" s="3"/>
      <c r="K25" s="18">
        <f>IFERROR(INDEX(База!$B$2:$G$13,MATCH($A25,База!$A$2:$A$13,0),MATCH(K$21,База!$B$1:$G$1,0)),"")</f>
        <v>65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18">
        <f>IFERROR(INDEX(База!$B$2:$G$13,MATCH($A25,База!$A$2:$A$13,0),MATCH(W$21,База!$B$1:$G$1,0)),"")</f>
        <v>54</v>
      </c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0"/>
      <c r="AI25" s="18">
        <f>IFERROR(INDEX(База!$B$2:$G$13,MATCH($A25,База!$A$2:$A$13,0),MATCH(AI$21,База!$B$1:$G$1,0)),"")</f>
        <v>21224</v>
      </c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20"/>
      <c r="AU25" s="11">
        <f t="shared" si="7"/>
        <v>21343</v>
      </c>
      <c r="AV25" s="3"/>
      <c r="AW25" s="3"/>
      <c r="AX25" s="3"/>
      <c r="AY25" s="3"/>
      <c r="AZ25" s="3"/>
      <c r="BA25" s="3"/>
      <c r="BB25" s="3"/>
      <c r="BC25" s="3"/>
      <c r="BD25" s="12">
        <f t="shared" si="8"/>
        <v>3.6734560400408948E-2</v>
      </c>
      <c r="BE25" s="12"/>
      <c r="BF25" s="12"/>
      <c r="BG25" s="12"/>
      <c r="BH25" s="12"/>
      <c r="BI25" s="12"/>
      <c r="BJ25" s="12"/>
    </row>
    <row r="26" spans="1:62">
      <c r="A26" s="9" t="s">
        <v>8</v>
      </c>
      <c r="B26" s="9"/>
      <c r="C26" s="9"/>
      <c r="D26" s="9"/>
      <c r="E26" s="9"/>
      <c r="F26" s="9"/>
      <c r="G26" s="9"/>
      <c r="H26" s="9"/>
      <c r="I26" s="9"/>
      <c r="J26" s="9"/>
      <c r="K26" s="21">
        <f>SUM(K22:V25)</f>
        <v>67388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  <c r="W26" s="21">
        <f t="shared" ref="W26" si="9">SUM(W22:AH25)</f>
        <v>459258</v>
      </c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3"/>
      <c r="AI26" s="21">
        <f t="shared" ref="AI26" si="10">SUM(AI22:AT25)</f>
        <v>54360</v>
      </c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  <c r="AU26" s="13">
        <f>SUM(AU22:BC25)</f>
        <v>581006</v>
      </c>
      <c r="AV26" s="9"/>
      <c r="AW26" s="9"/>
      <c r="AX26" s="9"/>
      <c r="AY26" s="9"/>
      <c r="AZ26" s="9"/>
      <c r="BA26" s="9"/>
      <c r="BB26" s="9"/>
      <c r="BC26" s="9"/>
      <c r="BD26" s="24">
        <f>SUM(BD22:BJ25)</f>
        <v>1</v>
      </c>
      <c r="BE26" s="24"/>
      <c r="BF26" s="24"/>
      <c r="BG26" s="24"/>
      <c r="BH26" s="24"/>
      <c r="BI26" s="24"/>
      <c r="BJ26" s="24"/>
    </row>
    <row r="27" spans="1:62" hidden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</row>
    <row r="28" spans="1:62">
      <c r="A28" s="28" t="s">
        <v>14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</row>
    <row r="29" spans="1:6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</sheetData>
  <mergeCells count="157">
    <mergeCell ref="A27:BJ27"/>
    <mergeCell ref="A29:BJ29"/>
    <mergeCell ref="A1:BJ1"/>
    <mergeCell ref="A2:BJ2"/>
    <mergeCell ref="BA4:BJ4"/>
    <mergeCell ref="BA10:BJ10"/>
    <mergeCell ref="BA9:BJ9"/>
    <mergeCell ref="BA8:BJ8"/>
    <mergeCell ref="BA7:BJ7"/>
    <mergeCell ref="BA6:BJ6"/>
    <mergeCell ref="BA5:BJ5"/>
    <mergeCell ref="AI23:AT23"/>
    <mergeCell ref="AI22:AT22"/>
    <mergeCell ref="AI21:AT21"/>
    <mergeCell ref="W25:AH25"/>
    <mergeCell ref="W24:AH24"/>
    <mergeCell ref="W23:AH23"/>
    <mergeCell ref="W22:AH22"/>
    <mergeCell ref="W21:AH21"/>
    <mergeCell ref="A20:BJ20"/>
    <mergeCell ref="K21:V21"/>
    <mergeCell ref="K25:V25"/>
    <mergeCell ref="K24:V24"/>
    <mergeCell ref="K23:V23"/>
    <mergeCell ref="K22:V22"/>
    <mergeCell ref="AI25:AT25"/>
    <mergeCell ref="AI24:AT24"/>
    <mergeCell ref="AS9:AZ9"/>
    <mergeCell ref="A10:G10"/>
    <mergeCell ref="H10:L10"/>
    <mergeCell ref="M10:T10"/>
    <mergeCell ref="U10:AB10"/>
    <mergeCell ref="AC10:AJ10"/>
    <mergeCell ref="AK10:AR10"/>
    <mergeCell ref="AS10:AZ10"/>
    <mergeCell ref="A9:G9"/>
    <mergeCell ref="H9:L9"/>
    <mergeCell ref="M9:T9"/>
    <mergeCell ref="U9:AB9"/>
    <mergeCell ref="AC9:AJ9"/>
    <mergeCell ref="AK9:AR9"/>
    <mergeCell ref="A8:G8"/>
    <mergeCell ref="H8:L8"/>
    <mergeCell ref="M8:T8"/>
    <mergeCell ref="U8:AB8"/>
    <mergeCell ref="AC8:AJ8"/>
    <mergeCell ref="AK8:AR8"/>
    <mergeCell ref="AS8:AZ8"/>
    <mergeCell ref="A7:G7"/>
    <mergeCell ref="H7:L7"/>
    <mergeCell ref="M7:T7"/>
    <mergeCell ref="U7:AB7"/>
    <mergeCell ref="AC7:AJ7"/>
    <mergeCell ref="AK7:AR7"/>
    <mergeCell ref="AS7:AZ7"/>
    <mergeCell ref="AS5:AZ5"/>
    <mergeCell ref="A6:G6"/>
    <mergeCell ref="H6:L6"/>
    <mergeCell ref="M6:T6"/>
    <mergeCell ref="U6:AB6"/>
    <mergeCell ref="AC6:AJ6"/>
    <mergeCell ref="AK6:AR6"/>
    <mergeCell ref="AS6:AZ6"/>
    <mergeCell ref="A5:G5"/>
    <mergeCell ref="H5:L5"/>
    <mergeCell ref="M5:T5"/>
    <mergeCell ref="U5:AB5"/>
    <mergeCell ref="AC5:AJ5"/>
    <mergeCell ref="AK5:AR5"/>
    <mergeCell ref="U4:AB4"/>
    <mergeCell ref="AC4:AJ4"/>
    <mergeCell ref="AK4:AR4"/>
    <mergeCell ref="AS4:AZ4"/>
    <mergeCell ref="A13:BJ13"/>
    <mergeCell ref="A3:BJ3"/>
    <mergeCell ref="A11:BJ11"/>
    <mergeCell ref="A12:BJ12"/>
    <mergeCell ref="A4:G4"/>
    <mergeCell ref="H4:L4"/>
    <mergeCell ref="M4:T4"/>
    <mergeCell ref="A28:BJ28"/>
    <mergeCell ref="BD26:BJ26"/>
    <mergeCell ref="AU25:BC25"/>
    <mergeCell ref="BD25:BJ25"/>
    <mergeCell ref="A26:J26"/>
    <mergeCell ref="AU26:BC26"/>
    <mergeCell ref="AU24:BC24"/>
    <mergeCell ref="BD24:BJ24"/>
    <mergeCell ref="A25:J25"/>
    <mergeCell ref="A24:J24"/>
    <mergeCell ref="BD22:BJ22"/>
    <mergeCell ref="AU23:BC23"/>
    <mergeCell ref="BD23:BJ23"/>
    <mergeCell ref="AU21:BC21"/>
    <mergeCell ref="BD21:BJ21"/>
    <mergeCell ref="AU22:BC22"/>
    <mergeCell ref="A21:J21"/>
    <mergeCell ref="A30:BJ30"/>
    <mergeCell ref="K26:V26"/>
    <mergeCell ref="AC19:AH19"/>
    <mergeCell ref="W15:AB15"/>
    <mergeCell ref="AC15:AH15"/>
    <mergeCell ref="W14:AB14"/>
    <mergeCell ref="AC14:AH14"/>
    <mergeCell ref="W16:AB16"/>
    <mergeCell ref="AC16:AH16"/>
    <mergeCell ref="W17:AB17"/>
    <mergeCell ref="AC17:AH17"/>
    <mergeCell ref="W18:AB18"/>
    <mergeCell ref="W26:AH26"/>
    <mergeCell ref="AI26:AT26"/>
    <mergeCell ref="A23:J23"/>
    <mergeCell ref="A22:J22"/>
    <mergeCell ref="BD18:BJ18"/>
    <mergeCell ref="A19:J19"/>
    <mergeCell ref="K19:P19"/>
    <mergeCell ref="Q19:V19"/>
    <mergeCell ref="AI19:AN19"/>
    <mergeCell ref="AO19:AT19"/>
    <mergeCell ref="AU19:BC19"/>
    <mergeCell ref="BD19:BJ19"/>
    <mergeCell ref="AC18:AH18"/>
    <mergeCell ref="W19:AB19"/>
    <mergeCell ref="A18:J18"/>
    <mergeCell ref="K18:P18"/>
    <mergeCell ref="Q18:V18"/>
    <mergeCell ref="AI18:AN18"/>
    <mergeCell ref="AO18:AT18"/>
    <mergeCell ref="AU18:BC18"/>
    <mergeCell ref="BD16:BJ16"/>
    <mergeCell ref="A17:J17"/>
    <mergeCell ref="K17:P17"/>
    <mergeCell ref="Q17:V17"/>
    <mergeCell ref="AI17:AN17"/>
    <mergeCell ref="AO17:AT17"/>
    <mergeCell ref="AU17:BC17"/>
    <mergeCell ref="BD17:BJ17"/>
    <mergeCell ref="A16:J16"/>
    <mergeCell ref="K16:P16"/>
    <mergeCell ref="Q16:V16"/>
    <mergeCell ref="AI16:AN16"/>
    <mergeCell ref="AO16:AT16"/>
    <mergeCell ref="AU16:BC16"/>
    <mergeCell ref="BD15:BJ15"/>
    <mergeCell ref="A14:J14"/>
    <mergeCell ref="K14:P14"/>
    <mergeCell ref="Q14:V14"/>
    <mergeCell ref="AI14:AN14"/>
    <mergeCell ref="AO14:AT14"/>
    <mergeCell ref="AU14:BC14"/>
    <mergeCell ref="BD14:BJ14"/>
    <mergeCell ref="K15:P15"/>
    <mergeCell ref="Q15:V15"/>
    <mergeCell ref="AI15:AN15"/>
    <mergeCell ref="AO15:AT15"/>
    <mergeCell ref="A15:J15"/>
    <mergeCell ref="AU15:BC15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База</vt:lpstr>
      <vt:lpstr>Выводы</vt:lpstr>
      <vt:lpstr>Лист3</vt:lpstr>
      <vt:lpstr>Выводы!Область_печати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2016-11-17T17:06:43Z</cp:lastPrinted>
  <dcterms:created xsi:type="dcterms:W3CDTF">2016-11-17T15:19:00Z</dcterms:created>
  <dcterms:modified xsi:type="dcterms:W3CDTF">2016-11-17T18:44:30Z</dcterms:modified>
</cp:coreProperties>
</file>