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</sheets>
  <definedNames>
    <definedName name="OpenSolver_ChosenSolver" localSheetId="0" hidden="1">CBC</definedName>
    <definedName name="OpenSolver_DualsNewSheet" localSheetId="0" hidden="1">FALSE</definedName>
    <definedName name="OpenSolver_LinearityCheck" localSheetId="0" hidden="1">1</definedName>
    <definedName name="OpenSolver_UpdateSensitivity" localSheetId="0" hidden="1">TRUE</definedName>
    <definedName name="solver_adj" localSheetId="0" hidden="1">Лист1!$E$7:$V$7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Лист1!$E$7:$V$7</definedName>
    <definedName name="solver_lhs2" localSheetId="0" hidden="1">Лист1!$X$7</definedName>
    <definedName name="solver_lhs3" localSheetId="0" hidden="1">Лист1!$Y$3:$Y$5</definedName>
    <definedName name="solver_lhs4" localSheetId="0" hidden="1">Лист1!$Y$3:$Y$5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Лист1!$X$1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hs1" localSheetId="0" hidden="1">целое</definedName>
    <definedName name="solver_rhs2" localSheetId="0" hidden="1">33</definedName>
    <definedName name="solver_rhs3" localSheetId="0" hidden="1">Лист1!$X$3:$X$5</definedName>
    <definedName name="solver_rhs4" localSheetId="0" hidden="1">Лист1!$X$3:$X$5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X7" i="1" l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C5" i="1" l="1"/>
  <c r="C4" i="1"/>
  <c r="C3" i="1"/>
  <c r="Y5" i="1"/>
  <c r="Y4" i="1"/>
  <c r="Y3" i="1"/>
  <c r="X1" i="1" s="1"/>
  <c r="X3" i="1" l="1"/>
  <c r="S8" i="1"/>
  <c r="T8" i="1"/>
  <c r="U8" i="1"/>
  <c r="V8" i="1"/>
  <c r="R8" i="1"/>
  <c r="N8" i="1"/>
  <c r="O8" i="1"/>
  <c r="P8" i="1"/>
  <c r="Q8" i="1"/>
  <c r="G8" i="1"/>
  <c r="H8" i="1"/>
  <c r="M8" i="1"/>
  <c r="I8" i="1"/>
  <c r="J8" i="1"/>
  <c r="F8" i="1"/>
  <c r="K8" i="1"/>
  <c r="L8" i="1"/>
  <c r="E8" i="1"/>
  <c r="X5" i="1" l="1"/>
  <c r="X4" i="1"/>
  <c r="X8" i="1" l="1"/>
</calcChain>
</file>

<file path=xl/sharedStrings.xml><?xml version="1.0" encoding="utf-8"?>
<sst xmlns="http://schemas.openxmlformats.org/spreadsheetml/2006/main" count="16" uniqueCount="16">
  <si>
    <t>105х31</t>
  </si>
  <si>
    <t>47х90</t>
  </si>
  <si>
    <t xml:space="preserve">30х51 </t>
  </si>
  <si>
    <t>x</t>
  </si>
  <si>
    <t>S</t>
  </si>
  <si>
    <t>y</t>
  </si>
  <si>
    <t>Вариант</t>
  </si>
  <si>
    <t>Кол-во</t>
  </si>
  <si>
    <t>Потери</t>
  </si>
  <si>
    <t>Нужно</t>
  </si>
  <si>
    <t>Получилось</t>
  </si>
  <si>
    <t>Наимен.</t>
  </si>
  <si>
    <t>Решен 2</t>
  </si>
  <si>
    <t>Решен 1</t>
  </si>
  <si>
    <t>Решен 3</t>
  </si>
  <si>
    <t>Решен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</si>
</sst>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;\-0;\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65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14399</xdr:colOff>
      <xdr:row>16</xdr:row>
      <xdr:rowOff>263</xdr:rowOff>
    </xdr:from>
    <xdr:to>
      <xdr:col>10</xdr:col>
      <xdr:colOff>0</xdr:colOff>
      <xdr:row>44</xdr:row>
      <xdr:rowOff>138263</xdr:rowOff>
    </xdr:to>
    <xdr:sp macro="" textlink="">
      <xdr:nvSpPr>
        <xdr:cNvPr id="62" name="Прямоугольник 61"/>
        <xdr:cNvSpPr/>
      </xdr:nvSpPr>
      <xdr:spPr>
        <a:xfrm>
          <a:off x="619517" y="40007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16</xdr:row>
      <xdr:rowOff>0</xdr:rowOff>
    </xdr:from>
    <xdr:to>
      <xdr:col>7</xdr:col>
      <xdr:colOff>150848</xdr:colOff>
      <xdr:row>21</xdr:row>
      <xdr:rowOff>163500</xdr:rowOff>
    </xdr:to>
    <xdr:sp macro="" textlink="">
      <xdr:nvSpPr>
        <xdr:cNvPr id="63" name="Прямоугольник 62"/>
        <xdr:cNvSpPr/>
      </xdr:nvSpPr>
      <xdr:spPr>
        <a:xfrm rot="16200000">
          <a:off x="1953656" y="2683484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21</xdr:row>
      <xdr:rowOff>181898</xdr:rowOff>
    </xdr:from>
    <xdr:to>
      <xdr:col>7</xdr:col>
      <xdr:colOff>150848</xdr:colOff>
      <xdr:row>27</xdr:row>
      <xdr:rowOff>154898</xdr:rowOff>
    </xdr:to>
    <xdr:sp macro="" textlink="">
      <xdr:nvSpPr>
        <xdr:cNvPr id="65" name="Прямоугольник 64"/>
        <xdr:cNvSpPr/>
      </xdr:nvSpPr>
      <xdr:spPr>
        <a:xfrm rot="16200000">
          <a:off x="1982471" y="3796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27</xdr:row>
      <xdr:rowOff>173296</xdr:rowOff>
    </xdr:from>
    <xdr:to>
      <xdr:col>7</xdr:col>
      <xdr:colOff>150848</xdr:colOff>
      <xdr:row>33</xdr:row>
      <xdr:rowOff>146296</xdr:rowOff>
    </xdr:to>
    <xdr:sp macro="" textlink="">
      <xdr:nvSpPr>
        <xdr:cNvPr id="66" name="Прямоугольник 65"/>
        <xdr:cNvSpPr/>
      </xdr:nvSpPr>
      <xdr:spPr>
        <a:xfrm rot="16200000">
          <a:off x="1982471" y="4930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73871</xdr:colOff>
      <xdr:row>16</xdr:row>
      <xdr:rowOff>59307</xdr:rowOff>
    </xdr:from>
    <xdr:to>
      <xdr:col>9</xdr:col>
      <xdr:colOff>577548</xdr:colOff>
      <xdr:row>36</xdr:row>
      <xdr:rowOff>49765</xdr:rowOff>
    </xdr:to>
    <xdr:sp macro="" textlink="">
      <xdr:nvSpPr>
        <xdr:cNvPr id="71" name="Прямоугольник 70"/>
        <xdr:cNvSpPr/>
      </xdr:nvSpPr>
      <xdr:spPr>
        <a:xfrm>
          <a:off x="4914812" y="4059807"/>
          <a:ext cx="1108795" cy="380045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31523</xdr:colOff>
      <xdr:row>33</xdr:row>
      <xdr:rowOff>164695</xdr:rowOff>
    </xdr:from>
    <xdr:to>
      <xdr:col>7</xdr:col>
      <xdr:colOff>150849</xdr:colOff>
      <xdr:row>39</xdr:row>
      <xdr:rowOff>137695</xdr:rowOff>
    </xdr:to>
    <xdr:sp macro="" textlink="">
      <xdr:nvSpPr>
        <xdr:cNvPr id="87" name="Прямоугольник 86"/>
        <xdr:cNvSpPr/>
      </xdr:nvSpPr>
      <xdr:spPr>
        <a:xfrm rot="16200000">
          <a:off x="1982472" y="6065067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14399</xdr:colOff>
      <xdr:row>140</xdr:row>
      <xdr:rowOff>263</xdr:rowOff>
    </xdr:from>
    <xdr:to>
      <xdr:col>10</xdr:col>
      <xdr:colOff>0</xdr:colOff>
      <xdr:row>168</xdr:row>
      <xdr:rowOff>138263</xdr:rowOff>
    </xdr:to>
    <xdr:sp macro="" textlink="">
      <xdr:nvSpPr>
        <xdr:cNvPr id="89" name="Прямоугольник 88"/>
        <xdr:cNvSpPr/>
      </xdr:nvSpPr>
      <xdr:spPr>
        <a:xfrm>
          <a:off x="626720" y="15430763"/>
          <a:ext cx="5496494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140</xdr:row>
      <xdr:rowOff>0</xdr:rowOff>
    </xdr:from>
    <xdr:to>
      <xdr:col>7</xdr:col>
      <xdr:colOff>133726</xdr:colOff>
      <xdr:row>145</xdr:row>
      <xdr:rowOff>163500</xdr:rowOff>
    </xdr:to>
    <xdr:sp macro="" textlink="">
      <xdr:nvSpPr>
        <xdr:cNvPr id="116" name="Прямоугольник 115"/>
        <xdr:cNvSpPr/>
      </xdr:nvSpPr>
      <xdr:spPr>
        <a:xfrm rot="16200000">
          <a:off x="1965349" y="14091872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145</xdr:row>
      <xdr:rowOff>181898</xdr:rowOff>
    </xdr:from>
    <xdr:to>
      <xdr:col>7</xdr:col>
      <xdr:colOff>133726</xdr:colOff>
      <xdr:row>151</xdr:row>
      <xdr:rowOff>154898</xdr:rowOff>
    </xdr:to>
    <xdr:sp macro="" textlink="">
      <xdr:nvSpPr>
        <xdr:cNvPr id="117" name="Прямоугольник 116"/>
        <xdr:cNvSpPr/>
      </xdr:nvSpPr>
      <xdr:spPr>
        <a:xfrm rot="16200000">
          <a:off x="1965349" y="15226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151</xdr:row>
      <xdr:rowOff>173296</xdr:rowOff>
    </xdr:from>
    <xdr:to>
      <xdr:col>7</xdr:col>
      <xdr:colOff>133726</xdr:colOff>
      <xdr:row>157</xdr:row>
      <xdr:rowOff>146296</xdr:rowOff>
    </xdr:to>
    <xdr:sp macro="" textlink="">
      <xdr:nvSpPr>
        <xdr:cNvPr id="118" name="Прямоугольник 117"/>
        <xdr:cNvSpPr/>
      </xdr:nvSpPr>
      <xdr:spPr>
        <a:xfrm rot="16200000">
          <a:off x="1965349" y="16360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144249</xdr:colOff>
      <xdr:row>140</xdr:row>
      <xdr:rowOff>263</xdr:rowOff>
    </xdr:from>
    <xdr:to>
      <xdr:col>10</xdr:col>
      <xdr:colOff>0</xdr:colOff>
      <xdr:row>157</xdr:row>
      <xdr:rowOff>1763</xdr:rowOff>
    </xdr:to>
    <xdr:sp macro="" textlink="">
      <xdr:nvSpPr>
        <xdr:cNvPr id="119" name="Прямоугольник 118"/>
        <xdr:cNvSpPr/>
      </xdr:nvSpPr>
      <xdr:spPr>
        <a:xfrm>
          <a:off x="4430499" y="15430763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36466</xdr:colOff>
      <xdr:row>159</xdr:row>
      <xdr:rowOff>16763</xdr:rowOff>
    </xdr:from>
    <xdr:to>
      <xdr:col>2</xdr:col>
      <xdr:colOff>504860</xdr:colOff>
      <xdr:row>168</xdr:row>
      <xdr:rowOff>138263</xdr:rowOff>
    </xdr:to>
    <xdr:sp macro="" textlink="">
      <xdr:nvSpPr>
        <xdr:cNvPr id="120" name="Прямоугольник 119"/>
        <xdr:cNvSpPr/>
      </xdr:nvSpPr>
      <xdr:spPr>
        <a:xfrm>
          <a:off x="648787" y="19066763"/>
          <a:ext cx="1080716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521856</xdr:colOff>
      <xdr:row>159</xdr:row>
      <xdr:rowOff>16763</xdr:rowOff>
    </xdr:from>
    <xdr:to>
      <xdr:col>4</xdr:col>
      <xdr:colOff>378646</xdr:colOff>
      <xdr:row>168</xdr:row>
      <xdr:rowOff>138263</xdr:rowOff>
    </xdr:to>
    <xdr:sp macro="" textlink="">
      <xdr:nvSpPr>
        <xdr:cNvPr id="123" name="Прямоугольник 122"/>
        <xdr:cNvSpPr/>
      </xdr:nvSpPr>
      <xdr:spPr>
        <a:xfrm>
          <a:off x="1745067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395642</xdr:colOff>
      <xdr:row>159</xdr:row>
      <xdr:rowOff>16763</xdr:rowOff>
    </xdr:from>
    <xdr:to>
      <xdr:col>6</xdr:col>
      <xdr:colOff>252431</xdr:colOff>
      <xdr:row>168</xdr:row>
      <xdr:rowOff>138263</xdr:rowOff>
    </xdr:to>
    <xdr:sp macro="" textlink="">
      <xdr:nvSpPr>
        <xdr:cNvPr id="124" name="Прямоугольник 123"/>
        <xdr:cNvSpPr/>
      </xdr:nvSpPr>
      <xdr:spPr>
        <a:xfrm>
          <a:off x="2842063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269427</xdr:colOff>
      <xdr:row>159</xdr:row>
      <xdr:rowOff>16763</xdr:rowOff>
    </xdr:from>
    <xdr:to>
      <xdr:col>8</xdr:col>
      <xdr:colOff>126217</xdr:colOff>
      <xdr:row>168</xdr:row>
      <xdr:rowOff>138263</xdr:rowOff>
    </xdr:to>
    <xdr:sp macro="" textlink="">
      <xdr:nvSpPr>
        <xdr:cNvPr id="125" name="Прямоугольник 124"/>
        <xdr:cNvSpPr/>
      </xdr:nvSpPr>
      <xdr:spPr>
        <a:xfrm>
          <a:off x="3939059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476906</xdr:colOff>
      <xdr:row>127</xdr:row>
      <xdr:rowOff>112013</xdr:rowOff>
    </xdr:from>
    <xdr:to>
      <xdr:col>9</xdr:col>
      <xdr:colOff>332980</xdr:colOff>
      <xdr:row>137</xdr:row>
      <xdr:rowOff>43013</xdr:rowOff>
    </xdr:to>
    <xdr:sp macro="" textlink="">
      <xdr:nvSpPr>
        <xdr:cNvPr id="126" name="Прямоугольник 125"/>
        <xdr:cNvSpPr/>
      </xdr:nvSpPr>
      <xdr:spPr>
        <a:xfrm>
          <a:off x="4763156" y="24686513"/>
          <a:ext cx="10807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47</xdr:row>
      <xdr:rowOff>0</xdr:rowOff>
    </xdr:from>
    <xdr:to>
      <xdr:col>10</xdr:col>
      <xdr:colOff>1</xdr:colOff>
      <xdr:row>75</xdr:row>
      <xdr:rowOff>138000</xdr:rowOff>
    </xdr:to>
    <xdr:sp macro="" textlink="">
      <xdr:nvSpPr>
        <xdr:cNvPr id="127" name="Прямоугольник 126"/>
        <xdr:cNvSpPr/>
      </xdr:nvSpPr>
      <xdr:spPr>
        <a:xfrm>
          <a:off x="622535" y="9715500"/>
          <a:ext cx="5458812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46</xdr:row>
      <xdr:rowOff>190237</xdr:rowOff>
    </xdr:from>
    <xdr:to>
      <xdr:col>7</xdr:col>
      <xdr:colOff>133727</xdr:colOff>
      <xdr:row>52</xdr:row>
      <xdr:rowOff>163237</xdr:rowOff>
    </xdr:to>
    <xdr:sp macro="" textlink="">
      <xdr:nvSpPr>
        <xdr:cNvPr id="128" name="Прямоугольник 127"/>
        <xdr:cNvSpPr/>
      </xdr:nvSpPr>
      <xdr:spPr>
        <a:xfrm rot="16200000">
          <a:off x="1948603" y="8389170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52</xdr:row>
      <xdr:rowOff>181635</xdr:rowOff>
    </xdr:from>
    <xdr:to>
      <xdr:col>7</xdr:col>
      <xdr:colOff>133727</xdr:colOff>
      <xdr:row>58</xdr:row>
      <xdr:rowOff>154635</xdr:rowOff>
    </xdr:to>
    <xdr:sp macro="" textlink="">
      <xdr:nvSpPr>
        <xdr:cNvPr id="129" name="Прямоугольник 128"/>
        <xdr:cNvSpPr/>
      </xdr:nvSpPr>
      <xdr:spPr>
        <a:xfrm rot="16200000">
          <a:off x="1948603" y="9523568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58</xdr:row>
      <xdr:rowOff>173033</xdr:rowOff>
    </xdr:from>
    <xdr:to>
      <xdr:col>7</xdr:col>
      <xdr:colOff>133727</xdr:colOff>
      <xdr:row>64</xdr:row>
      <xdr:rowOff>146033</xdr:rowOff>
    </xdr:to>
    <xdr:sp macro="" textlink="">
      <xdr:nvSpPr>
        <xdr:cNvPr id="130" name="Прямоугольник 129"/>
        <xdr:cNvSpPr/>
      </xdr:nvSpPr>
      <xdr:spPr>
        <a:xfrm rot="16200000">
          <a:off x="1948603" y="10657966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144250</xdr:colOff>
      <xdr:row>47</xdr:row>
      <xdr:rowOff>0</xdr:rowOff>
    </xdr:from>
    <xdr:to>
      <xdr:col>10</xdr:col>
      <xdr:colOff>1</xdr:colOff>
      <xdr:row>64</xdr:row>
      <xdr:rowOff>1500</xdr:rowOff>
    </xdr:to>
    <xdr:sp macro="" textlink="">
      <xdr:nvSpPr>
        <xdr:cNvPr id="131" name="Прямоугольник 130"/>
        <xdr:cNvSpPr/>
      </xdr:nvSpPr>
      <xdr:spPr>
        <a:xfrm>
          <a:off x="4401192" y="9715500"/>
          <a:ext cx="168015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64</xdr:row>
      <xdr:rowOff>165706</xdr:rowOff>
    </xdr:from>
    <xdr:to>
      <xdr:col>7</xdr:col>
      <xdr:colOff>133728</xdr:colOff>
      <xdr:row>70</xdr:row>
      <xdr:rowOff>138706</xdr:rowOff>
    </xdr:to>
    <xdr:sp macro="" textlink="">
      <xdr:nvSpPr>
        <xdr:cNvPr id="132" name="Прямоугольник 131"/>
        <xdr:cNvSpPr/>
      </xdr:nvSpPr>
      <xdr:spPr>
        <a:xfrm rot="16200000">
          <a:off x="1948604" y="11793639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431251</xdr:colOff>
      <xdr:row>64</xdr:row>
      <xdr:rowOff>135825</xdr:rowOff>
    </xdr:from>
    <xdr:to>
      <xdr:col>9</xdr:col>
      <xdr:colOff>288041</xdr:colOff>
      <xdr:row>74</xdr:row>
      <xdr:rowOff>66825</xdr:rowOff>
    </xdr:to>
    <xdr:sp macro="" textlink="">
      <xdr:nvSpPr>
        <xdr:cNvPr id="133" name="Прямоугольник 132"/>
        <xdr:cNvSpPr/>
      </xdr:nvSpPr>
      <xdr:spPr>
        <a:xfrm>
          <a:off x="4765126" y="13089825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78</xdr:row>
      <xdr:rowOff>0</xdr:rowOff>
    </xdr:from>
    <xdr:to>
      <xdr:col>10</xdr:col>
      <xdr:colOff>1</xdr:colOff>
      <xdr:row>106</xdr:row>
      <xdr:rowOff>138000</xdr:rowOff>
    </xdr:to>
    <xdr:sp macro="" textlink="">
      <xdr:nvSpPr>
        <xdr:cNvPr id="134" name="Прямоугольник 133"/>
        <xdr:cNvSpPr/>
      </xdr:nvSpPr>
      <xdr:spPr>
        <a:xfrm>
          <a:off x="620536" y="15430500"/>
          <a:ext cx="544082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77</xdr:row>
      <xdr:rowOff>190237</xdr:rowOff>
    </xdr:from>
    <xdr:to>
      <xdr:col>7</xdr:col>
      <xdr:colOff>133727</xdr:colOff>
      <xdr:row>83</xdr:row>
      <xdr:rowOff>163237</xdr:rowOff>
    </xdr:to>
    <xdr:sp macro="" textlink="">
      <xdr:nvSpPr>
        <xdr:cNvPr id="135" name="Прямоугольник 134"/>
        <xdr:cNvSpPr/>
      </xdr:nvSpPr>
      <xdr:spPr>
        <a:xfrm rot="16200000">
          <a:off x="1940610" y="14110164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83</xdr:row>
      <xdr:rowOff>181635</xdr:rowOff>
    </xdr:from>
    <xdr:to>
      <xdr:col>7</xdr:col>
      <xdr:colOff>133727</xdr:colOff>
      <xdr:row>89</xdr:row>
      <xdr:rowOff>154635</xdr:rowOff>
    </xdr:to>
    <xdr:sp macro="" textlink="">
      <xdr:nvSpPr>
        <xdr:cNvPr id="136" name="Прямоугольник 135"/>
        <xdr:cNvSpPr/>
      </xdr:nvSpPr>
      <xdr:spPr>
        <a:xfrm rot="16200000">
          <a:off x="1940610" y="15244562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89</xdr:row>
      <xdr:rowOff>173033</xdr:rowOff>
    </xdr:from>
    <xdr:to>
      <xdr:col>7</xdr:col>
      <xdr:colOff>133727</xdr:colOff>
      <xdr:row>95</xdr:row>
      <xdr:rowOff>146033</xdr:rowOff>
    </xdr:to>
    <xdr:sp macro="" textlink="">
      <xdr:nvSpPr>
        <xdr:cNvPr id="137" name="Прямоугольник 136"/>
        <xdr:cNvSpPr/>
      </xdr:nvSpPr>
      <xdr:spPr>
        <a:xfrm rot="16200000">
          <a:off x="1940610" y="16378960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101051</xdr:colOff>
      <xdr:row>78</xdr:row>
      <xdr:rowOff>0</xdr:rowOff>
    </xdr:from>
    <xdr:to>
      <xdr:col>10</xdr:col>
      <xdr:colOff>1</xdr:colOff>
      <xdr:row>97</xdr:row>
      <xdr:rowOff>136645</xdr:rowOff>
    </xdr:to>
    <xdr:sp macro="" textlink="">
      <xdr:nvSpPr>
        <xdr:cNvPr id="138" name="Прямоугольник 137"/>
        <xdr:cNvSpPr/>
      </xdr:nvSpPr>
      <xdr:spPr>
        <a:xfrm>
          <a:off x="4950142" y="15430500"/>
          <a:ext cx="1111223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3621</xdr:colOff>
      <xdr:row>97</xdr:row>
      <xdr:rowOff>16763</xdr:rowOff>
    </xdr:from>
    <xdr:to>
      <xdr:col>2</xdr:col>
      <xdr:colOff>472015</xdr:colOff>
      <xdr:row>106</xdr:row>
      <xdr:rowOff>138263</xdr:rowOff>
    </xdr:to>
    <xdr:sp macro="" textlink="">
      <xdr:nvSpPr>
        <xdr:cNvPr id="139" name="Прямоугольник 138"/>
        <xdr:cNvSpPr/>
      </xdr:nvSpPr>
      <xdr:spPr>
        <a:xfrm>
          <a:off x="614535" y="19066763"/>
          <a:ext cx="1079308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486682</xdr:colOff>
      <xdr:row>97</xdr:row>
      <xdr:rowOff>16763</xdr:rowOff>
    </xdr:from>
    <xdr:to>
      <xdr:col>4</xdr:col>
      <xdr:colOff>343472</xdr:colOff>
      <xdr:row>106</xdr:row>
      <xdr:rowOff>138263</xdr:rowOff>
    </xdr:to>
    <xdr:sp macro="" textlink="">
      <xdr:nvSpPr>
        <xdr:cNvPr id="140" name="Прямоугольник 139"/>
        <xdr:cNvSpPr/>
      </xdr:nvSpPr>
      <xdr:spPr>
        <a:xfrm>
          <a:off x="1708510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358139</xdr:colOff>
      <xdr:row>97</xdr:row>
      <xdr:rowOff>16763</xdr:rowOff>
    </xdr:from>
    <xdr:to>
      <xdr:col>6</xdr:col>
      <xdr:colOff>214928</xdr:colOff>
      <xdr:row>106</xdr:row>
      <xdr:rowOff>138263</xdr:rowOff>
    </xdr:to>
    <xdr:sp macro="" textlink="">
      <xdr:nvSpPr>
        <xdr:cNvPr id="141" name="Прямоугольник 140"/>
        <xdr:cNvSpPr/>
      </xdr:nvSpPr>
      <xdr:spPr>
        <a:xfrm>
          <a:off x="2801794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229595</xdr:colOff>
      <xdr:row>97</xdr:row>
      <xdr:rowOff>16763</xdr:rowOff>
    </xdr:from>
    <xdr:to>
      <xdr:col>8</xdr:col>
      <xdr:colOff>86385</xdr:colOff>
      <xdr:row>106</xdr:row>
      <xdr:rowOff>138263</xdr:rowOff>
    </xdr:to>
    <xdr:sp macro="" textlink="">
      <xdr:nvSpPr>
        <xdr:cNvPr id="142" name="Прямоугольник 141"/>
        <xdr:cNvSpPr/>
      </xdr:nvSpPr>
      <xdr:spPr>
        <a:xfrm>
          <a:off x="3895078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109</xdr:row>
      <xdr:rowOff>263</xdr:rowOff>
    </xdr:from>
    <xdr:to>
      <xdr:col>10</xdr:col>
      <xdr:colOff>2</xdr:colOff>
      <xdr:row>137</xdr:row>
      <xdr:rowOff>138263</xdr:rowOff>
    </xdr:to>
    <xdr:sp macro="" textlink="">
      <xdr:nvSpPr>
        <xdr:cNvPr id="144" name="Прямоугольник 143"/>
        <xdr:cNvSpPr/>
      </xdr:nvSpPr>
      <xdr:spPr>
        <a:xfrm>
          <a:off x="626722" y="21145763"/>
          <a:ext cx="5496494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109</xdr:row>
      <xdr:rowOff>0</xdr:rowOff>
    </xdr:from>
    <xdr:to>
      <xdr:col>7</xdr:col>
      <xdr:colOff>133728</xdr:colOff>
      <xdr:row>114</xdr:row>
      <xdr:rowOff>163500</xdr:rowOff>
    </xdr:to>
    <xdr:sp macro="" textlink="">
      <xdr:nvSpPr>
        <xdr:cNvPr id="145" name="Прямоугольник 144"/>
        <xdr:cNvSpPr/>
      </xdr:nvSpPr>
      <xdr:spPr>
        <a:xfrm rot="16200000">
          <a:off x="1965351" y="19806872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114</xdr:row>
      <xdr:rowOff>181898</xdr:rowOff>
    </xdr:from>
    <xdr:to>
      <xdr:col>7</xdr:col>
      <xdr:colOff>133728</xdr:colOff>
      <xdr:row>120</xdr:row>
      <xdr:rowOff>154898</xdr:rowOff>
    </xdr:to>
    <xdr:sp macro="" textlink="">
      <xdr:nvSpPr>
        <xdr:cNvPr id="146" name="Прямоугольник 145"/>
        <xdr:cNvSpPr/>
      </xdr:nvSpPr>
      <xdr:spPr>
        <a:xfrm rot="16200000">
          <a:off x="1965351" y="20941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120</xdr:row>
      <xdr:rowOff>173296</xdr:rowOff>
    </xdr:from>
    <xdr:to>
      <xdr:col>7</xdr:col>
      <xdr:colOff>133728</xdr:colOff>
      <xdr:row>126</xdr:row>
      <xdr:rowOff>146296</xdr:rowOff>
    </xdr:to>
    <xdr:sp macro="" textlink="">
      <xdr:nvSpPr>
        <xdr:cNvPr id="147" name="Прямоугольник 146"/>
        <xdr:cNvSpPr/>
      </xdr:nvSpPr>
      <xdr:spPr>
        <a:xfrm rot="16200000">
          <a:off x="1965351" y="22075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144251</xdr:colOff>
      <xdr:row>109</xdr:row>
      <xdr:rowOff>263</xdr:rowOff>
    </xdr:from>
    <xdr:to>
      <xdr:col>10</xdr:col>
      <xdr:colOff>2</xdr:colOff>
      <xdr:row>126</xdr:row>
      <xdr:rowOff>1763</xdr:rowOff>
    </xdr:to>
    <xdr:sp macro="" textlink="">
      <xdr:nvSpPr>
        <xdr:cNvPr id="148" name="Прямоугольник 147"/>
        <xdr:cNvSpPr/>
      </xdr:nvSpPr>
      <xdr:spPr>
        <a:xfrm>
          <a:off x="4430501" y="21145763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50968</xdr:colOff>
      <xdr:row>128</xdr:row>
      <xdr:rowOff>93549</xdr:rowOff>
    </xdr:from>
    <xdr:to>
      <xdr:col>6</xdr:col>
      <xdr:colOff>229360</xdr:colOff>
      <xdr:row>137</xdr:row>
      <xdr:rowOff>71764</xdr:rowOff>
    </xdr:to>
    <xdr:sp macro="" textlink="">
      <xdr:nvSpPr>
        <xdr:cNvPr id="149" name="Прямоугольник 148"/>
        <xdr:cNvSpPr/>
      </xdr:nvSpPr>
      <xdr:spPr>
        <a:xfrm rot="16200000">
          <a:off x="1436931" y="24084907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143212</xdr:colOff>
      <xdr:row>159</xdr:row>
      <xdr:rowOff>16763</xdr:rowOff>
    </xdr:from>
    <xdr:to>
      <xdr:col>10</xdr:col>
      <xdr:colOff>2</xdr:colOff>
      <xdr:row>168</xdr:row>
      <xdr:rowOff>138263</xdr:rowOff>
    </xdr:to>
    <xdr:sp macro="" textlink="">
      <xdr:nvSpPr>
        <xdr:cNvPr id="150" name="Прямоугольник 149"/>
        <xdr:cNvSpPr/>
      </xdr:nvSpPr>
      <xdr:spPr>
        <a:xfrm>
          <a:off x="5012578" y="31449263"/>
          <a:ext cx="1074131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14399</xdr:colOff>
      <xdr:row>171</xdr:row>
      <xdr:rowOff>0</xdr:rowOff>
    </xdr:from>
    <xdr:to>
      <xdr:col>10</xdr:col>
      <xdr:colOff>0</xdr:colOff>
      <xdr:row>199</xdr:row>
      <xdr:rowOff>138000</xdr:rowOff>
    </xdr:to>
    <xdr:sp macro="" textlink="">
      <xdr:nvSpPr>
        <xdr:cNvPr id="151" name="Прямоугольник 150"/>
        <xdr:cNvSpPr/>
      </xdr:nvSpPr>
      <xdr:spPr>
        <a:xfrm>
          <a:off x="633524" y="33528000"/>
          <a:ext cx="5557726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170</xdr:row>
      <xdr:rowOff>190237</xdr:rowOff>
    </xdr:from>
    <xdr:to>
      <xdr:col>7</xdr:col>
      <xdr:colOff>133726</xdr:colOff>
      <xdr:row>176</xdr:row>
      <xdr:rowOff>163237</xdr:rowOff>
    </xdr:to>
    <xdr:sp macro="" textlink="">
      <xdr:nvSpPr>
        <xdr:cNvPr id="152" name="Прямоугольник 151"/>
        <xdr:cNvSpPr/>
      </xdr:nvSpPr>
      <xdr:spPr>
        <a:xfrm rot="16200000">
          <a:off x="1992563" y="32168699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176</xdr:row>
      <xdr:rowOff>181635</xdr:rowOff>
    </xdr:from>
    <xdr:to>
      <xdr:col>7</xdr:col>
      <xdr:colOff>133726</xdr:colOff>
      <xdr:row>182</xdr:row>
      <xdr:rowOff>154635</xdr:rowOff>
    </xdr:to>
    <xdr:sp macro="" textlink="">
      <xdr:nvSpPr>
        <xdr:cNvPr id="153" name="Прямоугольник 152"/>
        <xdr:cNvSpPr/>
      </xdr:nvSpPr>
      <xdr:spPr>
        <a:xfrm rot="16200000">
          <a:off x="1992563" y="33303097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182</xdr:row>
      <xdr:rowOff>173033</xdr:rowOff>
    </xdr:from>
    <xdr:to>
      <xdr:col>7</xdr:col>
      <xdr:colOff>133726</xdr:colOff>
      <xdr:row>188</xdr:row>
      <xdr:rowOff>146033</xdr:rowOff>
    </xdr:to>
    <xdr:sp macro="" textlink="">
      <xdr:nvSpPr>
        <xdr:cNvPr id="154" name="Прямоугольник 153"/>
        <xdr:cNvSpPr/>
      </xdr:nvSpPr>
      <xdr:spPr>
        <a:xfrm rot="16200000">
          <a:off x="1992563" y="34437495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36466</xdr:colOff>
      <xdr:row>190</xdr:row>
      <xdr:rowOff>16500</xdr:rowOff>
    </xdr:from>
    <xdr:to>
      <xdr:col>2</xdr:col>
      <xdr:colOff>504860</xdr:colOff>
      <xdr:row>199</xdr:row>
      <xdr:rowOff>138000</xdr:rowOff>
    </xdr:to>
    <xdr:sp macro="" textlink="">
      <xdr:nvSpPr>
        <xdr:cNvPr id="155" name="Прямоугольник 154"/>
        <xdr:cNvSpPr/>
      </xdr:nvSpPr>
      <xdr:spPr>
        <a:xfrm>
          <a:off x="655591" y="37164000"/>
          <a:ext cx="1087519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521856</xdr:colOff>
      <xdr:row>190</xdr:row>
      <xdr:rowOff>16500</xdr:rowOff>
    </xdr:from>
    <xdr:to>
      <xdr:col>4</xdr:col>
      <xdr:colOff>378646</xdr:colOff>
      <xdr:row>199</xdr:row>
      <xdr:rowOff>138000</xdr:rowOff>
    </xdr:to>
    <xdr:sp macro="" textlink="">
      <xdr:nvSpPr>
        <xdr:cNvPr id="156" name="Прямоугольник 155"/>
        <xdr:cNvSpPr/>
      </xdr:nvSpPr>
      <xdr:spPr>
        <a:xfrm>
          <a:off x="1760106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395642</xdr:colOff>
      <xdr:row>190</xdr:row>
      <xdr:rowOff>16500</xdr:rowOff>
    </xdr:from>
    <xdr:to>
      <xdr:col>6</xdr:col>
      <xdr:colOff>252431</xdr:colOff>
      <xdr:row>199</xdr:row>
      <xdr:rowOff>138000</xdr:rowOff>
    </xdr:to>
    <xdr:sp macro="" textlink="">
      <xdr:nvSpPr>
        <xdr:cNvPr id="157" name="Прямоугольник 156"/>
        <xdr:cNvSpPr/>
      </xdr:nvSpPr>
      <xdr:spPr>
        <a:xfrm>
          <a:off x="2872142" y="37164000"/>
          <a:ext cx="1095039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269427</xdr:colOff>
      <xdr:row>190</xdr:row>
      <xdr:rowOff>16500</xdr:rowOff>
    </xdr:from>
    <xdr:to>
      <xdr:col>8</xdr:col>
      <xdr:colOff>126217</xdr:colOff>
      <xdr:row>199</xdr:row>
      <xdr:rowOff>138000</xdr:rowOff>
    </xdr:to>
    <xdr:sp macro="" textlink="">
      <xdr:nvSpPr>
        <xdr:cNvPr id="158" name="Прямоугольник 157"/>
        <xdr:cNvSpPr/>
      </xdr:nvSpPr>
      <xdr:spPr>
        <a:xfrm>
          <a:off x="3984177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143212</xdr:colOff>
      <xdr:row>190</xdr:row>
      <xdr:rowOff>16500</xdr:rowOff>
    </xdr:from>
    <xdr:to>
      <xdr:col>10</xdr:col>
      <xdr:colOff>2</xdr:colOff>
      <xdr:row>199</xdr:row>
      <xdr:rowOff>138000</xdr:rowOff>
    </xdr:to>
    <xdr:sp macro="" textlink="">
      <xdr:nvSpPr>
        <xdr:cNvPr id="159" name="Прямоугольник 158"/>
        <xdr:cNvSpPr/>
      </xdr:nvSpPr>
      <xdr:spPr>
        <a:xfrm>
          <a:off x="5096212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548025</xdr:colOff>
      <xdr:row>172</xdr:row>
      <xdr:rowOff>159375</xdr:rowOff>
    </xdr:from>
    <xdr:to>
      <xdr:col>9</xdr:col>
      <xdr:colOff>404815</xdr:colOff>
      <xdr:row>182</xdr:row>
      <xdr:rowOff>90375</xdr:rowOff>
    </xdr:to>
    <xdr:sp macro="" textlink="">
      <xdr:nvSpPr>
        <xdr:cNvPr id="160" name="Прямоугольник 159"/>
        <xdr:cNvSpPr/>
      </xdr:nvSpPr>
      <xdr:spPr>
        <a:xfrm>
          <a:off x="4881900" y="33877875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36811</xdr:colOff>
      <xdr:row>16</xdr:row>
      <xdr:rowOff>263</xdr:rowOff>
    </xdr:from>
    <xdr:to>
      <xdr:col>20</xdr:col>
      <xdr:colOff>22411</xdr:colOff>
      <xdr:row>44</xdr:row>
      <xdr:rowOff>138263</xdr:rowOff>
    </xdr:to>
    <xdr:sp macro="" textlink="">
      <xdr:nvSpPr>
        <xdr:cNvPr id="193" name="Прямоугольник 192"/>
        <xdr:cNvSpPr/>
      </xdr:nvSpPr>
      <xdr:spPr>
        <a:xfrm>
          <a:off x="6693105" y="26672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65140</xdr:colOff>
      <xdr:row>16</xdr:row>
      <xdr:rowOff>0</xdr:rowOff>
    </xdr:from>
    <xdr:to>
      <xdr:col>17</xdr:col>
      <xdr:colOff>184466</xdr:colOff>
      <xdr:row>21</xdr:row>
      <xdr:rowOff>163500</xdr:rowOff>
    </xdr:to>
    <xdr:sp macro="" textlink="">
      <xdr:nvSpPr>
        <xdr:cNvPr id="194" name="Прямоугольник 193"/>
        <xdr:cNvSpPr/>
      </xdr:nvSpPr>
      <xdr:spPr>
        <a:xfrm rot="16200000">
          <a:off x="8038450" y="1349984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158823</xdr:colOff>
      <xdr:row>21</xdr:row>
      <xdr:rowOff>175215</xdr:rowOff>
    </xdr:from>
    <xdr:to>
      <xdr:col>17</xdr:col>
      <xdr:colOff>179470</xdr:colOff>
      <xdr:row>27</xdr:row>
      <xdr:rowOff>99240</xdr:rowOff>
    </xdr:to>
    <xdr:sp macro="" textlink="">
      <xdr:nvSpPr>
        <xdr:cNvPr id="196" name="Прямоугольник 195"/>
        <xdr:cNvSpPr/>
      </xdr:nvSpPr>
      <xdr:spPr>
        <a:xfrm rot="5400000">
          <a:off x="9014957" y="341022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48655</xdr:colOff>
      <xdr:row>16</xdr:row>
      <xdr:rowOff>61307</xdr:rowOff>
    </xdr:from>
    <xdr:to>
      <xdr:col>19</xdr:col>
      <xdr:colOff>559538</xdr:colOff>
      <xdr:row>36</xdr:row>
      <xdr:rowOff>1339</xdr:rowOff>
    </xdr:to>
    <xdr:sp macro="" textlink="">
      <xdr:nvSpPr>
        <xdr:cNvPr id="198" name="Прямоугольник 197"/>
        <xdr:cNvSpPr/>
      </xdr:nvSpPr>
      <xdr:spPr>
        <a:xfrm>
          <a:off x="10940773" y="2728307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158823</xdr:colOff>
      <xdr:row>27</xdr:row>
      <xdr:rowOff>110955</xdr:rowOff>
    </xdr:from>
    <xdr:to>
      <xdr:col>17</xdr:col>
      <xdr:colOff>179470</xdr:colOff>
      <xdr:row>33</xdr:row>
      <xdr:rowOff>34980</xdr:rowOff>
    </xdr:to>
    <xdr:sp macro="" textlink="">
      <xdr:nvSpPr>
        <xdr:cNvPr id="199" name="Прямоугольник 198"/>
        <xdr:cNvSpPr/>
      </xdr:nvSpPr>
      <xdr:spPr>
        <a:xfrm rot="5400000">
          <a:off x="9014957" y="448896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158823</xdr:colOff>
      <xdr:row>33</xdr:row>
      <xdr:rowOff>46695</xdr:rowOff>
    </xdr:from>
    <xdr:to>
      <xdr:col>17</xdr:col>
      <xdr:colOff>179470</xdr:colOff>
      <xdr:row>38</xdr:row>
      <xdr:rowOff>161220</xdr:rowOff>
    </xdr:to>
    <xdr:sp macro="" textlink="">
      <xdr:nvSpPr>
        <xdr:cNvPr id="204" name="Прямоугольник 203"/>
        <xdr:cNvSpPr/>
      </xdr:nvSpPr>
      <xdr:spPr>
        <a:xfrm rot="5400000">
          <a:off x="9014957" y="556770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158823</xdr:colOff>
      <xdr:row>38</xdr:row>
      <xdr:rowOff>172934</xdr:rowOff>
    </xdr:from>
    <xdr:to>
      <xdr:col>17</xdr:col>
      <xdr:colOff>179470</xdr:colOff>
      <xdr:row>44</xdr:row>
      <xdr:rowOff>96959</xdr:rowOff>
    </xdr:to>
    <xdr:sp macro="" textlink="">
      <xdr:nvSpPr>
        <xdr:cNvPr id="206" name="Прямоугольник 205"/>
        <xdr:cNvSpPr/>
      </xdr:nvSpPr>
      <xdr:spPr>
        <a:xfrm rot="5400000">
          <a:off x="9014957" y="6646447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69176</xdr:colOff>
      <xdr:row>21</xdr:row>
      <xdr:rowOff>175216</xdr:rowOff>
    </xdr:from>
    <xdr:to>
      <xdr:col>14</xdr:col>
      <xdr:colOff>89823</xdr:colOff>
      <xdr:row>27</xdr:row>
      <xdr:rowOff>99241</xdr:rowOff>
    </xdr:to>
    <xdr:sp macro="" textlink="">
      <xdr:nvSpPr>
        <xdr:cNvPr id="208" name="Прямоугольник 207"/>
        <xdr:cNvSpPr/>
      </xdr:nvSpPr>
      <xdr:spPr>
        <a:xfrm rot="5400000">
          <a:off x="7109957" y="341022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69176</xdr:colOff>
      <xdr:row>27</xdr:row>
      <xdr:rowOff>110956</xdr:rowOff>
    </xdr:from>
    <xdr:to>
      <xdr:col>14</xdr:col>
      <xdr:colOff>89823</xdr:colOff>
      <xdr:row>33</xdr:row>
      <xdr:rowOff>34981</xdr:rowOff>
    </xdr:to>
    <xdr:sp macro="" textlink="">
      <xdr:nvSpPr>
        <xdr:cNvPr id="209" name="Прямоугольник 208"/>
        <xdr:cNvSpPr/>
      </xdr:nvSpPr>
      <xdr:spPr>
        <a:xfrm rot="5400000">
          <a:off x="7109957" y="448896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69176</xdr:colOff>
      <xdr:row>33</xdr:row>
      <xdr:rowOff>46696</xdr:rowOff>
    </xdr:from>
    <xdr:to>
      <xdr:col>14</xdr:col>
      <xdr:colOff>89823</xdr:colOff>
      <xdr:row>38</xdr:row>
      <xdr:rowOff>161221</xdr:rowOff>
    </xdr:to>
    <xdr:sp macro="" textlink="">
      <xdr:nvSpPr>
        <xdr:cNvPr id="210" name="Прямоугольник 209"/>
        <xdr:cNvSpPr/>
      </xdr:nvSpPr>
      <xdr:spPr>
        <a:xfrm rot="5400000">
          <a:off x="7109957" y="556770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69176</xdr:colOff>
      <xdr:row>38</xdr:row>
      <xdr:rowOff>172935</xdr:rowOff>
    </xdr:from>
    <xdr:to>
      <xdr:col>14</xdr:col>
      <xdr:colOff>89823</xdr:colOff>
      <xdr:row>44</xdr:row>
      <xdr:rowOff>96960</xdr:rowOff>
    </xdr:to>
    <xdr:sp macro="" textlink="">
      <xdr:nvSpPr>
        <xdr:cNvPr id="211" name="Прямоугольник 210"/>
        <xdr:cNvSpPr/>
      </xdr:nvSpPr>
      <xdr:spPr>
        <a:xfrm rot="5400000">
          <a:off x="7109957" y="664644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85" zoomScaleNormal="85" workbookViewId="0">
      <selection activeCell="D10" sqref="D10"/>
    </sheetView>
  </sheetViews>
  <sheetFormatPr defaultRowHeight="15" x14ac:dyDescent="0.25"/>
  <cols>
    <col min="25" max="25" width="11.85546875" bestFit="1" customWidth="1"/>
  </cols>
  <sheetData>
    <row r="1" spans="1:25" x14ac:dyDescent="0.25">
      <c r="E1" s="4" t="s">
        <v>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X1" s="1">
        <f>Y3/3</f>
        <v>27</v>
      </c>
    </row>
    <row r="2" spans="1:25" x14ac:dyDescent="0.25">
      <c r="A2" s="3" t="s">
        <v>3</v>
      </c>
      <c r="B2" s="3" t="s">
        <v>5</v>
      </c>
      <c r="C2" s="3" t="s">
        <v>4</v>
      </c>
      <c r="D2" s="6" t="s">
        <v>11</v>
      </c>
      <c r="E2" s="6">
        <v>1</v>
      </c>
      <c r="F2" s="6">
        <v>2</v>
      </c>
      <c r="G2" s="6">
        <f>+F2+1</f>
        <v>3</v>
      </c>
      <c r="H2" s="6">
        <f t="shared" ref="H2:V2" si="0">+G2+1</f>
        <v>4</v>
      </c>
      <c r="I2" s="6">
        <f t="shared" si="0"/>
        <v>5</v>
      </c>
      <c r="J2" s="6">
        <f t="shared" si="0"/>
        <v>6</v>
      </c>
      <c r="K2" s="6">
        <f t="shared" si="0"/>
        <v>7</v>
      </c>
      <c r="L2" s="6">
        <f t="shared" si="0"/>
        <v>8</v>
      </c>
      <c r="M2" s="6">
        <f t="shared" si="0"/>
        <v>9</v>
      </c>
      <c r="N2" s="6">
        <f t="shared" si="0"/>
        <v>10</v>
      </c>
      <c r="O2" s="6">
        <f t="shared" si="0"/>
        <v>11</v>
      </c>
      <c r="P2" s="6">
        <f t="shared" si="0"/>
        <v>12</v>
      </c>
      <c r="Q2" s="6">
        <f t="shared" si="0"/>
        <v>13</v>
      </c>
      <c r="R2" s="6">
        <f t="shared" si="0"/>
        <v>14</v>
      </c>
      <c r="S2" s="6">
        <f t="shared" si="0"/>
        <v>15</v>
      </c>
      <c r="T2" s="6">
        <f t="shared" si="0"/>
        <v>16</v>
      </c>
      <c r="U2" s="6">
        <f t="shared" si="0"/>
        <v>17</v>
      </c>
      <c r="V2" s="6">
        <f t="shared" si="0"/>
        <v>18</v>
      </c>
      <c r="X2" s="6" t="s">
        <v>9</v>
      </c>
      <c r="Y2" s="6" t="s">
        <v>10</v>
      </c>
    </row>
    <row r="3" spans="1:25" x14ac:dyDescent="0.25">
      <c r="A3">
        <v>1.05</v>
      </c>
      <c r="B3">
        <v>0.31</v>
      </c>
      <c r="C3">
        <f>+A3*B3</f>
        <v>0.32550000000000001</v>
      </c>
      <c r="D3" s="8" t="s">
        <v>0</v>
      </c>
      <c r="E3" s="8">
        <v>5</v>
      </c>
      <c r="F3" s="8">
        <v>4</v>
      </c>
      <c r="G3" s="8">
        <v>4</v>
      </c>
      <c r="H3" s="8">
        <v>3</v>
      </c>
      <c r="I3" s="8">
        <v>3</v>
      </c>
      <c r="J3" s="8">
        <v>3</v>
      </c>
      <c r="K3" s="8">
        <v>2</v>
      </c>
      <c r="L3" s="8">
        <v>2</v>
      </c>
      <c r="M3" s="8">
        <v>2</v>
      </c>
      <c r="N3" s="8">
        <v>2</v>
      </c>
      <c r="O3" s="8">
        <v>1</v>
      </c>
      <c r="P3" s="8">
        <v>1</v>
      </c>
      <c r="Q3" s="8">
        <v>1</v>
      </c>
      <c r="R3" s="8">
        <v>1</v>
      </c>
      <c r="S3" s="8"/>
      <c r="T3" s="8"/>
      <c r="U3" s="8"/>
      <c r="V3" s="8"/>
      <c r="X3" s="8">
        <f>+$X$1*3</f>
        <v>81</v>
      </c>
      <c r="Y3" s="8">
        <f>SUMPRODUCT(E3:V3,$E$7:$V$7)</f>
        <v>81</v>
      </c>
    </row>
    <row r="4" spans="1:25" x14ac:dyDescent="0.25">
      <c r="A4">
        <v>0.47</v>
      </c>
      <c r="B4">
        <v>0.9</v>
      </c>
      <c r="C4">
        <f>+A4*B4</f>
        <v>0.42299999999999999</v>
      </c>
      <c r="D4" s="9" t="s">
        <v>1</v>
      </c>
      <c r="E4" s="9"/>
      <c r="F4" s="9">
        <v>1</v>
      </c>
      <c r="G4" s="9"/>
      <c r="H4" s="9">
        <v>2</v>
      </c>
      <c r="I4" s="9">
        <v>1</v>
      </c>
      <c r="J4" s="9"/>
      <c r="K4" s="9">
        <v>3</v>
      </c>
      <c r="L4" s="9">
        <v>2</v>
      </c>
      <c r="M4" s="9">
        <v>1</v>
      </c>
      <c r="N4" s="9"/>
      <c r="O4" s="9">
        <v>3</v>
      </c>
      <c r="P4" s="9">
        <v>2</v>
      </c>
      <c r="Q4" s="9">
        <v>1</v>
      </c>
      <c r="R4" s="9"/>
      <c r="S4" s="9">
        <v>3</v>
      </c>
      <c r="T4" s="9">
        <v>2</v>
      </c>
      <c r="U4" s="9">
        <v>1</v>
      </c>
      <c r="V4" s="9"/>
      <c r="X4" s="9">
        <f>+$X$1*2</f>
        <v>54</v>
      </c>
      <c r="Y4" s="9">
        <f>SUMPRODUCT(E4:V4,$E$7:$V$7)</f>
        <v>54</v>
      </c>
    </row>
    <row r="5" spans="1:25" x14ac:dyDescent="0.25">
      <c r="A5">
        <v>0.3</v>
      </c>
      <c r="B5">
        <v>0.51</v>
      </c>
      <c r="C5">
        <f>+A5*B5</f>
        <v>0.153</v>
      </c>
      <c r="D5" s="10" t="s">
        <v>2</v>
      </c>
      <c r="E5" s="10"/>
      <c r="F5" s="10">
        <v>1</v>
      </c>
      <c r="G5" s="10">
        <v>4</v>
      </c>
      <c r="H5" s="10">
        <v>1</v>
      </c>
      <c r="I5" s="10">
        <v>5</v>
      </c>
      <c r="J5" s="10">
        <v>6</v>
      </c>
      <c r="K5" s="10">
        <v>1</v>
      </c>
      <c r="L5" s="10">
        <v>3</v>
      </c>
      <c r="M5" s="10">
        <v>7</v>
      </c>
      <c r="N5" s="10">
        <v>8</v>
      </c>
      <c r="O5" s="10">
        <v>3</v>
      </c>
      <c r="P5" s="10">
        <v>6</v>
      </c>
      <c r="Q5" s="10">
        <v>9</v>
      </c>
      <c r="R5" s="10">
        <v>10</v>
      </c>
      <c r="S5" s="10">
        <v>5</v>
      </c>
      <c r="T5" s="10">
        <v>8</v>
      </c>
      <c r="U5" s="10">
        <v>11</v>
      </c>
      <c r="V5" s="10">
        <v>12</v>
      </c>
      <c r="X5" s="10">
        <f>+$X$1*5</f>
        <v>135</v>
      </c>
      <c r="Y5" s="10">
        <f>SUMPRODUCT(E5:V5,$E$7:$V$7)</f>
        <v>138</v>
      </c>
    </row>
    <row r="7" spans="1:25" x14ac:dyDescent="0.25">
      <c r="D7" s="7" t="s">
        <v>7</v>
      </c>
      <c r="E7" s="12">
        <v>0</v>
      </c>
      <c r="F7" s="12">
        <v>0</v>
      </c>
      <c r="G7" s="12">
        <v>0</v>
      </c>
      <c r="H7" s="12">
        <v>0</v>
      </c>
      <c r="I7" s="12">
        <v>20</v>
      </c>
      <c r="J7" s="12">
        <v>0</v>
      </c>
      <c r="K7" s="12">
        <v>8</v>
      </c>
      <c r="L7" s="12">
        <v>0</v>
      </c>
      <c r="M7" s="12">
        <v>0</v>
      </c>
      <c r="N7" s="12">
        <v>0</v>
      </c>
      <c r="O7" s="12">
        <v>0</v>
      </c>
      <c r="P7" s="12">
        <v>5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X7" s="11">
        <f>SUM(E7:V7)</f>
        <v>33</v>
      </c>
    </row>
    <row r="8" spans="1:25" x14ac:dyDescent="0.25">
      <c r="D8" t="s">
        <v>8</v>
      </c>
      <c r="E8" s="2">
        <f t="shared" ref="E8:V8" si="1">1-SUMPRODUCT($C3:$C5,E3:E5)/(1.52*1.52)</f>
        <v>0.2955765235457064</v>
      </c>
      <c r="F8" s="2">
        <f t="shared" si="1"/>
        <v>0.18715373961218829</v>
      </c>
      <c r="G8" s="2">
        <f t="shared" si="1"/>
        <v>0.17157202216066481</v>
      </c>
      <c r="H8" s="2">
        <f t="shared" si="1"/>
        <v>0.14495325484764543</v>
      </c>
      <c r="I8" s="2">
        <f t="shared" si="1"/>
        <v>6.3149238227146909E-2</v>
      </c>
      <c r="J8" s="2">
        <f t="shared" si="1"/>
        <v>0.18001211911357351</v>
      </c>
      <c r="K8" s="2">
        <f t="shared" si="1"/>
        <v>0.10275277008310246</v>
      </c>
      <c r="L8" s="2">
        <f t="shared" si="1"/>
        <v>0.15339335180055402</v>
      </c>
      <c r="M8" s="2">
        <f t="shared" si="1"/>
        <v>7.1589335180055391E-2</v>
      </c>
      <c r="N8" s="2">
        <f t="shared" si="1"/>
        <v>0.18845221606648199</v>
      </c>
      <c r="O8" s="2">
        <f t="shared" si="1"/>
        <v>0.11119286703601106</v>
      </c>
      <c r="P8" s="2">
        <f t="shared" si="1"/>
        <v>9.5611149584487465E-2</v>
      </c>
      <c r="Q8" s="2">
        <f t="shared" si="1"/>
        <v>8.0029432132964096E-2</v>
      </c>
      <c r="R8" s="2">
        <f t="shared" si="1"/>
        <v>0.19689231301939047</v>
      </c>
      <c r="S8" s="2">
        <f t="shared" si="1"/>
        <v>0.11963296398891976</v>
      </c>
      <c r="T8" s="2">
        <f t="shared" si="1"/>
        <v>0.10405124653739617</v>
      </c>
      <c r="U8" s="2">
        <f t="shared" si="1"/>
        <v>8.8469529085872689E-2</v>
      </c>
      <c r="V8" s="2">
        <f t="shared" si="1"/>
        <v>0.20533240997229929</v>
      </c>
      <c r="X8" s="2">
        <f>1-SUMPRODUCT($C3:$C5,X3:X5)/(X7*1.52*1.52)</f>
        <v>8.3688774867791582E-2</v>
      </c>
    </row>
    <row r="10" spans="1:25" x14ac:dyDescent="0.25">
      <c r="D10" t="s">
        <v>13</v>
      </c>
      <c r="E10" s="13">
        <v>0</v>
      </c>
      <c r="F10" s="13">
        <v>0</v>
      </c>
      <c r="G10" s="13">
        <v>0</v>
      </c>
      <c r="H10" s="13">
        <v>0</v>
      </c>
      <c r="I10" s="13">
        <v>18</v>
      </c>
      <c r="J10" s="13">
        <v>0</v>
      </c>
      <c r="K10" s="13">
        <v>10</v>
      </c>
      <c r="L10" s="13">
        <v>0</v>
      </c>
      <c r="M10" s="13">
        <v>4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</row>
    <row r="11" spans="1:25" x14ac:dyDescent="0.25">
      <c r="D11" t="s">
        <v>12</v>
      </c>
      <c r="E11" s="13">
        <v>0</v>
      </c>
      <c r="F11" s="13">
        <v>1</v>
      </c>
      <c r="G11" s="13">
        <v>0</v>
      </c>
      <c r="H11" s="13">
        <v>1</v>
      </c>
      <c r="I11" s="13">
        <v>21</v>
      </c>
      <c r="J11" s="13">
        <v>0</v>
      </c>
      <c r="K11" s="13">
        <v>5</v>
      </c>
      <c r="L11" s="13">
        <v>0</v>
      </c>
      <c r="M11" s="13">
        <v>0</v>
      </c>
      <c r="N11" s="13">
        <v>0</v>
      </c>
      <c r="O11" s="13">
        <v>1</v>
      </c>
      <c r="P11" s="13">
        <v>0</v>
      </c>
      <c r="Q11" s="13">
        <v>0</v>
      </c>
      <c r="R11" s="13">
        <v>0</v>
      </c>
      <c r="S11" s="13">
        <v>4</v>
      </c>
      <c r="T11" s="13">
        <v>0</v>
      </c>
      <c r="U11" s="13">
        <v>0</v>
      </c>
      <c r="V11" s="13">
        <v>0</v>
      </c>
    </row>
    <row r="12" spans="1:25" x14ac:dyDescent="0.25">
      <c r="D12" t="s">
        <v>14</v>
      </c>
      <c r="E12" s="13">
        <v>0</v>
      </c>
      <c r="F12" s="13">
        <v>0</v>
      </c>
      <c r="G12" s="13">
        <v>0</v>
      </c>
      <c r="H12" s="13">
        <v>0</v>
      </c>
      <c r="I12" s="13">
        <v>19</v>
      </c>
      <c r="J12" s="13">
        <v>0</v>
      </c>
      <c r="K12" s="13">
        <v>9</v>
      </c>
      <c r="L12" s="13">
        <v>0</v>
      </c>
      <c r="M12" s="13">
        <v>1</v>
      </c>
      <c r="N12" s="13">
        <v>0</v>
      </c>
      <c r="O12" s="13">
        <v>0</v>
      </c>
      <c r="P12" s="13">
        <v>3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</row>
    <row r="13" spans="1:25" x14ac:dyDescent="0.25">
      <c r="D13" t="s">
        <v>15</v>
      </c>
      <c r="E13" s="13">
        <v>0</v>
      </c>
      <c r="F13" s="13">
        <v>0</v>
      </c>
      <c r="G13" s="13">
        <v>0</v>
      </c>
      <c r="H13" s="13">
        <v>0</v>
      </c>
      <c r="I13" s="13">
        <v>20</v>
      </c>
      <c r="J13" s="13">
        <v>0</v>
      </c>
      <c r="K13" s="13">
        <v>8</v>
      </c>
      <c r="L13" s="13">
        <v>0</v>
      </c>
      <c r="M13" s="13">
        <v>0</v>
      </c>
      <c r="N13" s="13">
        <v>0</v>
      </c>
      <c r="O13" s="13">
        <v>0</v>
      </c>
      <c r="P13" s="13">
        <v>5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</dc:creator>
  <cp:lastModifiedBy>MCH</cp:lastModifiedBy>
  <dcterms:created xsi:type="dcterms:W3CDTF">2016-11-20T10:20:32Z</dcterms:created>
  <dcterms:modified xsi:type="dcterms:W3CDTF">2016-11-20T20:24:42Z</dcterms:modified>
</cp:coreProperties>
</file>