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emistry\Преподавание\Магистр\"/>
    </mc:Choice>
  </mc:AlternateContent>
  <xr:revisionPtr revIDLastSave="0" documentId="8_{1AD0CDD0-DC80-4C2E-8B40-4BE412D93709}" xr6:coauthVersionLast="47" xr6:coauthVersionMax="47" xr10:uidLastSave="{00000000-0000-0000-0000-000000000000}"/>
  <bookViews>
    <workbookView xWindow="10000" yWindow="3540" windowWidth="23560" windowHeight="14750" xr2:uid="{EC5DC070-6C58-447D-8193-A081FF3FD3FB}"/>
  </bookViews>
  <sheets>
    <sheet name="в индекс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T10" i="1" s="1"/>
  <c r="U10" i="1" s="1"/>
  <c r="V10" i="1" s="1"/>
  <c r="O10" i="1"/>
  <c r="P10" i="1" s="1"/>
  <c r="Q10" i="1" s="1"/>
  <c r="R10" i="1" s="1"/>
  <c r="W10" i="1" s="1"/>
  <c r="N10" i="1" s="1"/>
  <c r="M10" i="1"/>
  <c r="O9" i="1"/>
  <c r="P9" i="1" s="1"/>
  <c r="Q9" i="1" s="1"/>
  <c r="R9" i="1" s="1"/>
  <c r="M9" i="1"/>
  <c r="S9" i="1" s="1"/>
  <c r="T9" i="1" s="1"/>
  <c r="U9" i="1" s="1"/>
  <c r="V9" i="1" s="1"/>
  <c r="G9" i="1"/>
  <c r="H9" i="1" s="1"/>
  <c r="I9" i="1" s="1"/>
  <c r="J9" i="1" s="1"/>
  <c r="C9" i="1"/>
  <c r="D9" i="1" s="1"/>
  <c r="E9" i="1" s="1"/>
  <c r="F9" i="1" s="1"/>
  <c r="K9" i="1" s="1"/>
  <c r="M8" i="1"/>
  <c r="S8" i="1" s="1"/>
  <c r="T8" i="1" s="1"/>
  <c r="U8" i="1" s="1"/>
  <c r="V8" i="1" s="1"/>
  <c r="G8" i="1"/>
  <c r="H8" i="1" s="1"/>
  <c r="I8" i="1" s="1"/>
  <c r="J8" i="1" s="1"/>
  <c r="C8" i="1"/>
  <c r="D8" i="1" s="1"/>
  <c r="E8" i="1" s="1"/>
  <c r="F8" i="1" s="1"/>
  <c r="S7" i="1"/>
  <c r="T7" i="1" s="1"/>
  <c r="U7" i="1" s="1"/>
  <c r="V7" i="1" s="1"/>
  <c r="M7" i="1"/>
  <c r="O7" i="1" s="1"/>
  <c r="P7" i="1" s="1"/>
  <c r="Q7" i="1" s="1"/>
  <c r="R7" i="1" s="1"/>
  <c r="C7" i="1"/>
  <c r="D7" i="1" s="1"/>
  <c r="E7" i="1" s="1"/>
  <c r="F7" i="1" s="1"/>
  <c r="G7" i="1"/>
  <c r="H7" i="1" s="1"/>
  <c r="I7" i="1" s="1"/>
  <c r="J7" i="1" s="1"/>
  <c r="S6" i="1"/>
  <c r="T6" i="1" s="1"/>
  <c r="U6" i="1" s="1"/>
  <c r="V6" i="1" s="1"/>
  <c r="Q6" i="1"/>
  <c r="R6" i="1" s="1"/>
  <c r="P6" i="1"/>
  <c r="O6" i="1"/>
  <c r="M6" i="1"/>
  <c r="O5" i="1"/>
  <c r="P5" i="1" s="1"/>
  <c r="Q5" i="1" s="1"/>
  <c r="R5" i="1" s="1"/>
  <c r="M5" i="1"/>
  <c r="S5" i="1" s="1"/>
  <c r="T5" i="1" s="1"/>
  <c r="U5" i="1" s="1"/>
  <c r="V5" i="1" s="1"/>
  <c r="G5" i="1"/>
  <c r="H5" i="1" s="1"/>
  <c r="I5" i="1" s="1"/>
  <c r="J5" i="1" s="1"/>
  <c r="C5" i="1"/>
  <c r="D5" i="1" s="1"/>
  <c r="E5" i="1" s="1"/>
  <c r="F5" i="1" s="1"/>
  <c r="M4" i="1"/>
  <c r="S4" i="1" s="1"/>
  <c r="T4" i="1" s="1"/>
  <c r="U4" i="1" s="1"/>
  <c r="V4" i="1" s="1"/>
  <c r="G4" i="1"/>
  <c r="H4" i="1" s="1"/>
  <c r="I4" i="1" s="1"/>
  <c r="J4" i="1" s="1"/>
  <c r="D4" i="1"/>
  <c r="E4" i="1" s="1"/>
  <c r="F4" i="1" s="1"/>
  <c r="C4" i="1"/>
  <c r="S3" i="1"/>
  <c r="T3" i="1" s="1"/>
  <c r="U3" i="1" s="1"/>
  <c r="V3" i="1" s="1"/>
  <c r="M3" i="1"/>
  <c r="O3" i="1" s="1"/>
  <c r="P3" i="1" s="1"/>
  <c r="Q3" i="1" s="1"/>
  <c r="R3" i="1" s="1"/>
  <c r="W3" i="1" s="1"/>
  <c r="G3" i="1"/>
  <c r="H3" i="1" s="1"/>
  <c r="I3" i="1" s="1"/>
  <c r="J3" i="1" s="1"/>
  <c r="S2" i="1"/>
  <c r="T2" i="1" s="1"/>
  <c r="U2" i="1" s="1"/>
  <c r="V2" i="1" s="1"/>
  <c r="P2" i="1"/>
  <c r="Q2" i="1" s="1"/>
  <c r="R2" i="1" s="1"/>
  <c r="O2" i="1"/>
  <c r="M2" i="1"/>
  <c r="G2" i="1"/>
  <c r="H2" i="1" s="1"/>
  <c r="I2" i="1" s="1"/>
  <c r="J2" i="1" s="1"/>
  <c r="O1" i="1"/>
  <c r="P1" i="1" s="1"/>
  <c r="Q1" i="1" s="1"/>
  <c r="R1" i="1" s="1"/>
  <c r="M1" i="1"/>
  <c r="S1" i="1" s="1"/>
  <c r="T1" i="1" s="1"/>
  <c r="U1" i="1" s="1"/>
  <c r="V1" i="1" s="1"/>
  <c r="G1" i="1"/>
  <c r="H1" i="1" s="1"/>
  <c r="I1" i="1" s="1"/>
  <c r="J1" i="1" s="1"/>
  <c r="C1" i="1"/>
  <c r="D1" i="1" s="1"/>
  <c r="E1" i="1" s="1"/>
  <c r="F1" i="1" s="1"/>
  <c r="K1" i="1" l="1"/>
  <c r="W5" i="1"/>
  <c r="N5" i="1"/>
  <c r="K7" i="1"/>
  <c r="B7" i="1"/>
  <c r="W7" i="1"/>
  <c r="B4" i="1"/>
  <c r="K4" i="1"/>
  <c r="W9" i="1"/>
  <c r="W1" i="1"/>
  <c r="N1" i="1"/>
  <c r="W2" i="1"/>
  <c r="N2" i="1"/>
  <c r="K5" i="1"/>
  <c r="W6" i="1"/>
  <c r="N6" i="1"/>
  <c r="B8" i="1"/>
  <c r="K8" i="1"/>
  <c r="G6" i="1"/>
  <c r="H6" i="1" s="1"/>
  <c r="I6" i="1" s="1"/>
  <c r="J6" i="1" s="1"/>
  <c r="N9" i="1"/>
  <c r="G10" i="1"/>
  <c r="H10" i="1" s="1"/>
  <c r="I10" i="1" s="1"/>
  <c r="J10" i="1" s="1"/>
  <c r="C2" i="1"/>
  <c r="D2" i="1" s="1"/>
  <c r="E2" i="1" s="1"/>
  <c r="F2" i="1" s="1"/>
  <c r="K2" i="1" s="1"/>
  <c r="N3" i="1"/>
  <c r="C6" i="1"/>
  <c r="D6" i="1" s="1"/>
  <c r="E6" i="1" s="1"/>
  <c r="F6" i="1" s="1"/>
  <c r="B6" i="1" s="1"/>
  <c r="N7" i="1"/>
  <c r="C10" i="1"/>
  <c r="D10" i="1" s="1"/>
  <c r="E10" i="1" s="1"/>
  <c r="F10" i="1" s="1"/>
  <c r="O4" i="1"/>
  <c r="P4" i="1" s="1"/>
  <c r="Q4" i="1" s="1"/>
  <c r="R4" i="1" s="1"/>
  <c r="W4" i="1" s="1"/>
  <c r="B1" i="1"/>
  <c r="B5" i="1"/>
  <c r="B9" i="1"/>
  <c r="C3" i="1"/>
  <c r="D3" i="1" s="1"/>
  <c r="E3" i="1" s="1"/>
  <c r="F3" i="1" s="1"/>
  <c r="K3" i="1" s="1"/>
  <c r="O8" i="1"/>
  <c r="P8" i="1" s="1"/>
  <c r="Q8" i="1" s="1"/>
  <c r="R8" i="1" s="1"/>
  <c r="W8" i="1" s="1"/>
  <c r="B3" i="1" l="1"/>
  <c r="N8" i="1"/>
  <c r="K10" i="1"/>
  <c r="N4" i="1"/>
  <c r="B2" i="1"/>
  <c r="K6" i="1"/>
  <c r="B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emistry\&#1055;&#1088;&#1077;&#1087;&#1086;&#1076;&#1072;&#1074;&#1072;&#1085;&#1080;&#1077;\&#1052;&#1072;&#1075;&#1080;&#1089;&#1090;&#1088;\Dastur_0223.xlsx" TargetMode="External"/><Relationship Id="rId1" Type="http://schemas.openxmlformats.org/officeDocument/2006/relationships/externalLinkPath" Target="Dastur_0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Мономер"/>
      <sheetName val="лаури"/>
      <sheetName val="Микроструктура"/>
      <sheetName val="в индекс"/>
      <sheetName val="Диады"/>
      <sheetName val="диаграмма состава"/>
      <sheetName val="Справочник_Qe"/>
      <sheetName val="Справочник литературы"/>
    </sheetNames>
    <sheetDataSet>
      <sheetData sheetId="0"/>
      <sheetData sheetId="1"/>
      <sheetData sheetId="2">
        <row r="15">
          <cell r="H15">
            <v>1</v>
          </cell>
        </row>
        <row r="16">
          <cell r="H16">
            <v>1</v>
          </cell>
        </row>
        <row r="17">
          <cell r="H17">
            <v>2</v>
          </cell>
        </row>
        <row r="18">
          <cell r="H18">
            <v>2</v>
          </cell>
        </row>
        <row r="19">
          <cell r="H19">
            <v>2</v>
          </cell>
        </row>
        <row r="20">
          <cell r="H20">
            <v>3</v>
          </cell>
        </row>
        <row r="21">
          <cell r="H21">
            <v>4</v>
          </cell>
        </row>
        <row r="22">
          <cell r="H22">
            <v>6</v>
          </cell>
        </row>
        <row r="23">
          <cell r="H23">
            <v>13</v>
          </cell>
        </row>
        <row r="24">
          <cell r="H24">
            <v>135548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3D2C-D00D-4E01-91D8-E4AE8803C1E5}">
  <dimension ref="A1:W10"/>
  <sheetViews>
    <sheetView tabSelected="1" workbookViewId="0">
      <selection sqref="A1:A10"/>
    </sheetView>
  </sheetViews>
  <sheetFormatPr defaultRowHeight="14.5" x14ac:dyDescent="0.35"/>
  <cols>
    <col min="12" max="12" width="3.90625" style="1" customWidth="1"/>
  </cols>
  <sheetData>
    <row r="1" spans="1:23" x14ac:dyDescent="0.35">
      <c r="A1" s="2">
        <v>19</v>
      </c>
      <c r="B1" t="str">
        <f>IF(A1&lt;10,F1,K1)</f>
        <v>₁₉</v>
      </c>
      <c r="C1" t="str">
        <f>LEFT(A1)</f>
        <v>1</v>
      </c>
      <c r="D1">
        <f>CODE(C1)</f>
        <v>49</v>
      </c>
      <c r="E1">
        <f>D1+8272</f>
        <v>8321</v>
      </c>
      <c r="F1" t="str">
        <f>_xlfn.UNICHAR(E1)</f>
        <v>₁</v>
      </c>
      <c r="G1" t="str">
        <f>RIGHT(A1)</f>
        <v>9</v>
      </c>
      <c r="H1">
        <f>CODE(G1)</f>
        <v>57</v>
      </c>
      <c r="I1">
        <f>H1+8272</f>
        <v>8329</v>
      </c>
      <c r="J1" t="str">
        <f>_xlfn.UNICHAR(I1)</f>
        <v>₉</v>
      </c>
      <c r="K1" t="str">
        <f>F1&amp;J1</f>
        <v>₁₉</v>
      </c>
      <c r="M1">
        <f>[1]Микроструктура!H15</f>
        <v>1</v>
      </c>
      <c r="N1" t="str">
        <f>IF(M1&lt;10,R1,W1)</f>
        <v>₁</v>
      </c>
      <c r="O1" t="str">
        <f>LEFT($M1)</f>
        <v>1</v>
      </c>
      <c r="P1">
        <f>CODE(O1)</f>
        <v>49</v>
      </c>
      <c r="Q1">
        <f>P1+8272</f>
        <v>8321</v>
      </c>
      <c r="R1" t="str">
        <f>_xlfn.UNICHAR(Q1)</f>
        <v>₁</v>
      </c>
      <c r="S1" t="str">
        <f>RIGHT($M1)</f>
        <v>1</v>
      </c>
      <c r="T1">
        <f>CODE(S1)</f>
        <v>49</v>
      </c>
      <c r="U1">
        <f>T1+8272</f>
        <v>8321</v>
      </c>
      <c r="V1" t="str">
        <f>_xlfn.UNICHAR(U1)</f>
        <v>₁</v>
      </c>
      <c r="W1" t="str">
        <f>R1&amp;V1</f>
        <v>₁₁</v>
      </c>
    </row>
    <row r="2" spans="1:23" x14ac:dyDescent="0.35">
      <c r="A2" s="2">
        <v>9</v>
      </c>
      <c r="B2" t="str">
        <f t="shared" ref="B2:B10" si="0">IF(A2&lt;10,F2,K2)</f>
        <v>₉</v>
      </c>
      <c r="C2" t="str">
        <f t="shared" ref="C2:C10" si="1">LEFT(A2)</f>
        <v>9</v>
      </c>
      <c r="D2">
        <f t="shared" ref="D2:D10" si="2">CODE(C2)</f>
        <v>57</v>
      </c>
      <c r="E2">
        <f t="shared" ref="E2:E10" si="3">D2+8272</f>
        <v>8329</v>
      </c>
      <c r="F2" t="str">
        <f t="shared" ref="F2:F10" si="4">_xlfn.UNICHAR(E2)</f>
        <v>₉</v>
      </c>
      <c r="G2" t="str">
        <f t="shared" ref="G2:G10" si="5">RIGHT(A2)</f>
        <v>9</v>
      </c>
      <c r="H2">
        <f t="shared" ref="H2:H10" si="6">CODE(G2)</f>
        <v>57</v>
      </c>
      <c r="I2">
        <f t="shared" ref="I2:I10" si="7">H2+8272</f>
        <v>8329</v>
      </c>
      <c r="J2" t="str">
        <f t="shared" ref="J2:J10" si="8">_xlfn.UNICHAR(I2)</f>
        <v>₉</v>
      </c>
      <c r="K2" t="str">
        <f t="shared" ref="K2:K10" si="9">F2&amp;J2</f>
        <v>₉₉</v>
      </c>
      <c r="M2">
        <f>[1]Микроструктура!H16</f>
        <v>1</v>
      </c>
      <c r="N2" t="str">
        <f t="shared" ref="N2:N10" si="10">IF(M2&lt;10,R2,W2)</f>
        <v>₁</v>
      </c>
      <c r="O2" t="str">
        <f t="shared" ref="O2:O10" si="11">LEFT($M2)</f>
        <v>1</v>
      </c>
      <c r="P2">
        <f t="shared" ref="P2:P10" si="12">CODE(O2)</f>
        <v>49</v>
      </c>
      <c r="Q2">
        <f t="shared" ref="Q2:Q10" si="13">P2+8272</f>
        <v>8321</v>
      </c>
      <c r="R2" t="str">
        <f t="shared" ref="R2:R10" si="14">_xlfn.UNICHAR(Q2)</f>
        <v>₁</v>
      </c>
      <c r="S2" t="str">
        <f t="shared" ref="S2:S10" si="15">RIGHT($M2)</f>
        <v>1</v>
      </c>
      <c r="T2">
        <f t="shared" ref="T2:T10" si="16">CODE(S2)</f>
        <v>49</v>
      </c>
      <c r="U2">
        <f t="shared" ref="U2:U10" si="17">T2+8272</f>
        <v>8321</v>
      </c>
      <c r="V2" t="str">
        <f t="shared" ref="V2:V10" si="18">_xlfn.UNICHAR(U2)</f>
        <v>₁</v>
      </c>
      <c r="W2" t="str">
        <f t="shared" ref="W2:W10" si="19">R2&amp;V2</f>
        <v>₁₁</v>
      </c>
    </row>
    <row r="3" spans="1:23" x14ac:dyDescent="0.35">
      <c r="A3" s="2">
        <v>6</v>
      </c>
      <c r="B3" t="str">
        <f t="shared" si="0"/>
        <v>₆</v>
      </c>
      <c r="C3" t="str">
        <f t="shared" si="1"/>
        <v>6</v>
      </c>
      <c r="D3">
        <f t="shared" si="2"/>
        <v>54</v>
      </c>
      <c r="E3">
        <f t="shared" si="3"/>
        <v>8326</v>
      </c>
      <c r="F3" t="str">
        <f t="shared" si="4"/>
        <v>₆</v>
      </c>
      <c r="G3" t="str">
        <f t="shared" si="5"/>
        <v>6</v>
      </c>
      <c r="H3">
        <f t="shared" si="6"/>
        <v>54</v>
      </c>
      <c r="I3">
        <f t="shared" si="7"/>
        <v>8326</v>
      </c>
      <c r="J3" t="str">
        <f t="shared" si="8"/>
        <v>₆</v>
      </c>
      <c r="K3" t="str">
        <f t="shared" si="9"/>
        <v>₆₆</v>
      </c>
      <c r="M3">
        <f>[1]Микроструктура!H17</f>
        <v>2</v>
      </c>
      <c r="N3" t="str">
        <f t="shared" si="10"/>
        <v>₂</v>
      </c>
      <c r="O3" t="str">
        <f t="shared" si="11"/>
        <v>2</v>
      </c>
      <c r="P3">
        <f t="shared" si="12"/>
        <v>50</v>
      </c>
      <c r="Q3">
        <f t="shared" si="13"/>
        <v>8322</v>
      </c>
      <c r="R3" t="str">
        <f t="shared" si="14"/>
        <v>₂</v>
      </c>
      <c r="S3" t="str">
        <f t="shared" si="15"/>
        <v>2</v>
      </c>
      <c r="T3">
        <f t="shared" si="16"/>
        <v>50</v>
      </c>
      <c r="U3">
        <f t="shared" si="17"/>
        <v>8322</v>
      </c>
      <c r="V3" t="str">
        <f t="shared" si="18"/>
        <v>₂</v>
      </c>
      <c r="W3" t="str">
        <f t="shared" si="19"/>
        <v>₂₂</v>
      </c>
    </row>
    <row r="4" spans="1:23" x14ac:dyDescent="0.35">
      <c r="A4" s="2">
        <v>4</v>
      </c>
      <c r="B4" t="str">
        <f t="shared" si="0"/>
        <v>₄</v>
      </c>
      <c r="C4" t="str">
        <f t="shared" si="1"/>
        <v>4</v>
      </c>
      <c r="D4">
        <f t="shared" si="2"/>
        <v>52</v>
      </c>
      <c r="E4">
        <f t="shared" si="3"/>
        <v>8324</v>
      </c>
      <c r="F4" t="str">
        <f t="shared" si="4"/>
        <v>₄</v>
      </c>
      <c r="G4" t="str">
        <f t="shared" si="5"/>
        <v>4</v>
      </c>
      <c r="H4">
        <f t="shared" si="6"/>
        <v>52</v>
      </c>
      <c r="I4">
        <f t="shared" si="7"/>
        <v>8324</v>
      </c>
      <c r="J4" t="str">
        <f t="shared" si="8"/>
        <v>₄</v>
      </c>
      <c r="K4" t="str">
        <f t="shared" si="9"/>
        <v>₄₄</v>
      </c>
      <c r="M4">
        <f>[1]Микроструктура!H18</f>
        <v>2</v>
      </c>
      <c r="N4" t="str">
        <f t="shared" si="10"/>
        <v>₂</v>
      </c>
      <c r="O4" t="str">
        <f t="shared" si="11"/>
        <v>2</v>
      </c>
      <c r="P4">
        <f t="shared" si="12"/>
        <v>50</v>
      </c>
      <c r="Q4">
        <f t="shared" si="13"/>
        <v>8322</v>
      </c>
      <c r="R4" t="str">
        <f t="shared" si="14"/>
        <v>₂</v>
      </c>
      <c r="S4" t="str">
        <f t="shared" si="15"/>
        <v>2</v>
      </c>
      <c r="T4">
        <f t="shared" si="16"/>
        <v>50</v>
      </c>
      <c r="U4">
        <f t="shared" si="17"/>
        <v>8322</v>
      </c>
      <c r="V4" t="str">
        <f t="shared" si="18"/>
        <v>₂</v>
      </c>
      <c r="W4" t="str">
        <f t="shared" si="19"/>
        <v>₂₂</v>
      </c>
    </row>
    <row r="5" spans="1:23" x14ac:dyDescent="0.35">
      <c r="A5" s="2">
        <v>3</v>
      </c>
      <c r="B5" t="str">
        <f t="shared" si="0"/>
        <v>₃</v>
      </c>
      <c r="C5" t="str">
        <f t="shared" si="1"/>
        <v>3</v>
      </c>
      <c r="D5">
        <f t="shared" si="2"/>
        <v>51</v>
      </c>
      <c r="E5">
        <f t="shared" si="3"/>
        <v>8323</v>
      </c>
      <c r="F5" t="str">
        <f t="shared" si="4"/>
        <v>₃</v>
      </c>
      <c r="G5" t="str">
        <f t="shared" si="5"/>
        <v>3</v>
      </c>
      <c r="H5">
        <f t="shared" si="6"/>
        <v>51</v>
      </c>
      <c r="I5">
        <f t="shared" si="7"/>
        <v>8323</v>
      </c>
      <c r="J5" t="str">
        <f t="shared" si="8"/>
        <v>₃</v>
      </c>
      <c r="K5" t="str">
        <f t="shared" si="9"/>
        <v>₃₃</v>
      </c>
      <c r="M5">
        <f>[1]Микроструктура!H19</f>
        <v>2</v>
      </c>
      <c r="N5" t="str">
        <f t="shared" si="10"/>
        <v>₂</v>
      </c>
      <c r="O5" t="str">
        <f t="shared" si="11"/>
        <v>2</v>
      </c>
      <c r="P5">
        <f t="shared" si="12"/>
        <v>50</v>
      </c>
      <c r="Q5">
        <f t="shared" si="13"/>
        <v>8322</v>
      </c>
      <c r="R5" t="str">
        <f t="shared" si="14"/>
        <v>₂</v>
      </c>
      <c r="S5" t="str">
        <f t="shared" si="15"/>
        <v>2</v>
      </c>
      <c r="T5">
        <f t="shared" si="16"/>
        <v>50</v>
      </c>
      <c r="U5">
        <f t="shared" si="17"/>
        <v>8322</v>
      </c>
      <c r="V5" t="str">
        <f t="shared" si="18"/>
        <v>₂</v>
      </c>
      <c r="W5" t="str">
        <f t="shared" si="19"/>
        <v>₂₂</v>
      </c>
    </row>
    <row r="6" spans="1:23" x14ac:dyDescent="0.35">
      <c r="A6" s="2">
        <v>2</v>
      </c>
      <c r="B6" t="str">
        <f t="shared" si="0"/>
        <v>₂</v>
      </c>
      <c r="C6" t="str">
        <f t="shared" si="1"/>
        <v>2</v>
      </c>
      <c r="D6">
        <f t="shared" si="2"/>
        <v>50</v>
      </c>
      <c r="E6">
        <f t="shared" si="3"/>
        <v>8322</v>
      </c>
      <c r="F6" t="str">
        <f t="shared" si="4"/>
        <v>₂</v>
      </c>
      <c r="G6" t="str">
        <f t="shared" si="5"/>
        <v>2</v>
      </c>
      <c r="H6">
        <f t="shared" si="6"/>
        <v>50</v>
      </c>
      <c r="I6">
        <f t="shared" si="7"/>
        <v>8322</v>
      </c>
      <c r="J6" t="str">
        <f t="shared" si="8"/>
        <v>₂</v>
      </c>
      <c r="K6" t="str">
        <f t="shared" si="9"/>
        <v>₂₂</v>
      </c>
      <c r="M6">
        <f>[1]Микроструктура!H20</f>
        <v>3</v>
      </c>
      <c r="N6" t="str">
        <f t="shared" si="10"/>
        <v>₃</v>
      </c>
      <c r="O6" t="str">
        <f t="shared" si="11"/>
        <v>3</v>
      </c>
      <c r="P6">
        <f t="shared" si="12"/>
        <v>51</v>
      </c>
      <c r="Q6">
        <f t="shared" si="13"/>
        <v>8323</v>
      </c>
      <c r="R6" t="str">
        <f t="shared" si="14"/>
        <v>₃</v>
      </c>
      <c r="S6" t="str">
        <f t="shared" si="15"/>
        <v>3</v>
      </c>
      <c r="T6">
        <f t="shared" si="16"/>
        <v>51</v>
      </c>
      <c r="U6">
        <f t="shared" si="17"/>
        <v>8323</v>
      </c>
      <c r="V6" t="str">
        <f t="shared" si="18"/>
        <v>₃</v>
      </c>
      <c r="W6" t="str">
        <f t="shared" si="19"/>
        <v>₃₃</v>
      </c>
    </row>
    <row r="7" spans="1:23" x14ac:dyDescent="0.35">
      <c r="A7" s="2">
        <v>2</v>
      </c>
      <c r="B7" t="str">
        <f t="shared" si="0"/>
        <v>₂</v>
      </c>
      <c r="C7" t="str">
        <f t="shared" si="1"/>
        <v>2</v>
      </c>
      <c r="D7">
        <f t="shared" si="2"/>
        <v>50</v>
      </c>
      <c r="E7">
        <f t="shared" si="3"/>
        <v>8322</v>
      </c>
      <c r="F7" t="str">
        <f t="shared" si="4"/>
        <v>₂</v>
      </c>
      <c r="G7" t="str">
        <f t="shared" si="5"/>
        <v>2</v>
      </c>
      <c r="H7">
        <f t="shared" si="6"/>
        <v>50</v>
      </c>
      <c r="I7">
        <f t="shared" si="7"/>
        <v>8322</v>
      </c>
      <c r="J7" t="str">
        <f t="shared" si="8"/>
        <v>₂</v>
      </c>
      <c r="K7" t="str">
        <f t="shared" si="9"/>
        <v>₂₂</v>
      </c>
      <c r="M7">
        <f>[1]Микроструктура!H21</f>
        <v>4</v>
      </c>
      <c r="N7" t="str">
        <f t="shared" si="10"/>
        <v>₄</v>
      </c>
      <c r="O7" t="str">
        <f t="shared" si="11"/>
        <v>4</v>
      </c>
      <c r="P7">
        <f t="shared" si="12"/>
        <v>52</v>
      </c>
      <c r="Q7">
        <f t="shared" si="13"/>
        <v>8324</v>
      </c>
      <c r="R7" t="str">
        <f t="shared" si="14"/>
        <v>₄</v>
      </c>
      <c r="S7" t="str">
        <f t="shared" si="15"/>
        <v>4</v>
      </c>
      <c r="T7">
        <f t="shared" si="16"/>
        <v>52</v>
      </c>
      <c r="U7">
        <f t="shared" si="17"/>
        <v>8324</v>
      </c>
      <c r="V7" t="str">
        <f t="shared" si="18"/>
        <v>₄</v>
      </c>
      <c r="W7" t="str">
        <f t="shared" si="19"/>
        <v>₄₄</v>
      </c>
    </row>
    <row r="8" spans="1:23" x14ac:dyDescent="0.35">
      <c r="A8" s="2">
        <v>2</v>
      </c>
      <c r="B8" t="str">
        <f t="shared" si="0"/>
        <v>₂</v>
      </c>
      <c r="C8" t="str">
        <f t="shared" si="1"/>
        <v>2</v>
      </c>
      <c r="D8">
        <f t="shared" si="2"/>
        <v>50</v>
      </c>
      <c r="E8">
        <f t="shared" si="3"/>
        <v>8322</v>
      </c>
      <c r="F8" t="str">
        <f t="shared" si="4"/>
        <v>₂</v>
      </c>
      <c r="G8" t="str">
        <f t="shared" si="5"/>
        <v>2</v>
      </c>
      <c r="H8">
        <f t="shared" si="6"/>
        <v>50</v>
      </c>
      <c r="I8">
        <f t="shared" si="7"/>
        <v>8322</v>
      </c>
      <c r="J8" t="str">
        <f t="shared" si="8"/>
        <v>₂</v>
      </c>
      <c r="K8" t="str">
        <f t="shared" si="9"/>
        <v>₂₂</v>
      </c>
      <c r="M8">
        <f>[1]Микроструктура!H22</f>
        <v>6</v>
      </c>
      <c r="N8" t="str">
        <f t="shared" si="10"/>
        <v>₆</v>
      </c>
      <c r="O8" t="str">
        <f t="shared" si="11"/>
        <v>6</v>
      </c>
      <c r="P8">
        <f t="shared" si="12"/>
        <v>54</v>
      </c>
      <c r="Q8">
        <f t="shared" si="13"/>
        <v>8326</v>
      </c>
      <c r="R8" t="str">
        <f t="shared" si="14"/>
        <v>₆</v>
      </c>
      <c r="S8" t="str">
        <f t="shared" si="15"/>
        <v>6</v>
      </c>
      <c r="T8">
        <f t="shared" si="16"/>
        <v>54</v>
      </c>
      <c r="U8">
        <f t="shared" si="17"/>
        <v>8326</v>
      </c>
      <c r="V8" t="str">
        <f t="shared" si="18"/>
        <v>₆</v>
      </c>
      <c r="W8" t="str">
        <f t="shared" si="19"/>
        <v>₆₆</v>
      </c>
    </row>
    <row r="9" spans="1:23" x14ac:dyDescent="0.35">
      <c r="A9" s="2">
        <v>1</v>
      </c>
      <c r="B9" t="str">
        <f t="shared" si="0"/>
        <v>₁</v>
      </c>
      <c r="C9" t="str">
        <f t="shared" si="1"/>
        <v>1</v>
      </c>
      <c r="D9">
        <f t="shared" si="2"/>
        <v>49</v>
      </c>
      <c r="E9">
        <f t="shared" si="3"/>
        <v>8321</v>
      </c>
      <c r="F9" t="str">
        <f t="shared" si="4"/>
        <v>₁</v>
      </c>
      <c r="G9" t="str">
        <f t="shared" si="5"/>
        <v>1</v>
      </c>
      <c r="H9">
        <f t="shared" si="6"/>
        <v>49</v>
      </c>
      <c r="I9">
        <f t="shared" si="7"/>
        <v>8321</v>
      </c>
      <c r="J9" t="str">
        <f t="shared" si="8"/>
        <v>₁</v>
      </c>
      <c r="K9" t="str">
        <f t="shared" si="9"/>
        <v>₁₁</v>
      </c>
      <c r="M9">
        <f>[1]Микроструктура!H23</f>
        <v>13</v>
      </c>
      <c r="N9" t="str">
        <f t="shared" si="10"/>
        <v>₁₃</v>
      </c>
      <c r="O9" t="str">
        <f t="shared" si="11"/>
        <v>1</v>
      </c>
      <c r="P9">
        <f t="shared" si="12"/>
        <v>49</v>
      </c>
      <c r="Q9">
        <f t="shared" si="13"/>
        <v>8321</v>
      </c>
      <c r="R9" t="str">
        <f t="shared" si="14"/>
        <v>₁</v>
      </c>
      <c r="S9" t="str">
        <f t="shared" si="15"/>
        <v>3</v>
      </c>
      <c r="T9">
        <f t="shared" si="16"/>
        <v>51</v>
      </c>
      <c r="U9">
        <f t="shared" si="17"/>
        <v>8323</v>
      </c>
      <c r="V9" t="str">
        <f t="shared" si="18"/>
        <v>₃</v>
      </c>
      <c r="W9" t="str">
        <f t="shared" si="19"/>
        <v>₁₃</v>
      </c>
    </row>
    <row r="10" spans="1:23" x14ac:dyDescent="0.35">
      <c r="A10" s="2">
        <v>2</v>
      </c>
      <c r="B10" t="str">
        <f t="shared" si="0"/>
        <v>₂</v>
      </c>
      <c r="C10" t="str">
        <f t="shared" si="1"/>
        <v>2</v>
      </c>
      <c r="D10">
        <f t="shared" si="2"/>
        <v>50</v>
      </c>
      <c r="E10">
        <f t="shared" si="3"/>
        <v>8322</v>
      </c>
      <c r="F10" t="str">
        <f t="shared" si="4"/>
        <v>₂</v>
      </c>
      <c r="G10" t="str">
        <f t="shared" si="5"/>
        <v>2</v>
      </c>
      <c r="H10">
        <f t="shared" si="6"/>
        <v>50</v>
      </c>
      <c r="I10">
        <f t="shared" si="7"/>
        <v>8322</v>
      </c>
      <c r="J10" t="str">
        <f t="shared" si="8"/>
        <v>₂</v>
      </c>
      <c r="K10" t="str">
        <f t="shared" si="9"/>
        <v>₂₂</v>
      </c>
      <c r="M10">
        <f>[1]Микроструктура!H24</f>
        <v>135548</v>
      </c>
      <c r="N10" t="str">
        <f t="shared" si="10"/>
        <v>₁₈</v>
      </c>
      <c r="O10" t="str">
        <f t="shared" si="11"/>
        <v>1</v>
      </c>
      <c r="P10">
        <f t="shared" si="12"/>
        <v>49</v>
      </c>
      <c r="Q10">
        <f t="shared" si="13"/>
        <v>8321</v>
      </c>
      <c r="R10" t="str">
        <f t="shared" si="14"/>
        <v>₁</v>
      </c>
      <c r="S10" t="str">
        <f t="shared" si="15"/>
        <v>8</v>
      </c>
      <c r="T10">
        <f t="shared" si="16"/>
        <v>56</v>
      </c>
      <c r="U10">
        <f t="shared" si="17"/>
        <v>8328</v>
      </c>
      <c r="V10" t="str">
        <f t="shared" si="18"/>
        <v>₈</v>
      </c>
      <c r="W10" t="str">
        <f t="shared" si="19"/>
        <v>₁₈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индекс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Тохир Рахимов</dc:creator>
  <cp:lastModifiedBy>Тохир Рахимов</cp:lastModifiedBy>
  <dcterms:created xsi:type="dcterms:W3CDTF">2023-02-23T16:22:24Z</dcterms:created>
  <dcterms:modified xsi:type="dcterms:W3CDTF">2023-02-23T16:25:10Z</dcterms:modified>
</cp:coreProperties>
</file>