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9045" activeTab="2"/>
  </bookViews>
  <sheets>
    <sheet name="почта" sheetId="1" r:id="rId1"/>
    <sheet name="макро" sheetId="2" r:id="rId2"/>
    <sheet name="результат" sheetId="3" r:id="rId3"/>
  </sheets>
  <definedNames>
    <definedName name="_xlnm._FilterDatabase" localSheetId="0" hidden="1">почта!$A$1:$K$1</definedName>
    <definedName name="Группа">INDEX(макро!$H$5:$AD$18,MATCH(результат!A$2,макро!$B$5:$B$18,),)</definedName>
  </definedNames>
  <calcPr calcId="144525"/>
</workbook>
</file>

<file path=xl/calcChain.xml><?xml version="1.0" encoding="utf-8"?>
<calcChain xmlns="http://schemas.openxmlformats.org/spreadsheetml/2006/main">
  <c r="A20" i="3" l="1"/>
  <c r="B20" i="3"/>
  <c r="C20" i="3"/>
  <c r="D20" i="3"/>
  <c r="E20" i="3"/>
  <c r="F20" i="3"/>
  <c r="G20" i="3"/>
  <c r="H20" i="3"/>
  <c r="I20" i="3"/>
  <c r="J20" i="3"/>
  <c r="K20" i="3"/>
  <c r="L20" i="3"/>
  <c r="M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A26" i="3"/>
  <c r="B26" i="3"/>
  <c r="C26" i="3"/>
  <c r="D26" i="3"/>
  <c r="E26" i="3"/>
  <c r="F26" i="3"/>
  <c r="G26" i="3"/>
  <c r="H26" i="3"/>
  <c r="I26" i="3"/>
  <c r="J26" i="3"/>
  <c r="K26" i="3"/>
  <c r="L26" i="3"/>
  <c r="M26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A8" i="3"/>
  <c r="B8" i="3"/>
  <c r="C8" i="3"/>
  <c r="D8" i="3"/>
  <c r="E8" i="3"/>
  <c r="F8" i="3"/>
  <c r="G8" i="3"/>
  <c r="H8" i="3"/>
  <c r="I8" i="3"/>
  <c r="J8" i="3"/>
  <c r="K8" i="3"/>
  <c r="L8" i="3"/>
  <c r="M8" i="3"/>
  <c r="A9" i="3"/>
  <c r="B9" i="3"/>
  <c r="C9" i="3"/>
  <c r="D9" i="3"/>
  <c r="E9" i="3"/>
  <c r="F9" i="3"/>
  <c r="G9" i="3"/>
  <c r="H9" i="3"/>
  <c r="I9" i="3"/>
  <c r="J9" i="3"/>
  <c r="K9" i="3"/>
  <c r="L9" i="3"/>
  <c r="M9" i="3"/>
  <c r="A10" i="3"/>
  <c r="B10" i="3"/>
  <c r="C10" i="3"/>
  <c r="D10" i="3"/>
  <c r="E10" i="3"/>
  <c r="F10" i="3"/>
  <c r="G10" i="3"/>
  <c r="H10" i="3"/>
  <c r="I10" i="3"/>
  <c r="J10" i="3"/>
  <c r="K10" i="3"/>
  <c r="L10" i="3"/>
  <c r="M10" i="3"/>
  <c r="A11" i="3"/>
  <c r="B11" i="3"/>
  <c r="C11" i="3"/>
  <c r="D11" i="3"/>
  <c r="E11" i="3"/>
  <c r="F11" i="3"/>
  <c r="G11" i="3"/>
  <c r="H11" i="3"/>
  <c r="I11" i="3"/>
  <c r="J11" i="3"/>
  <c r="K11" i="3"/>
  <c r="L11" i="3"/>
  <c r="M11" i="3"/>
  <c r="A12" i="3"/>
  <c r="B12" i="3"/>
  <c r="C12" i="3"/>
  <c r="D12" i="3"/>
  <c r="E12" i="3"/>
  <c r="F12" i="3"/>
  <c r="G12" i="3"/>
  <c r="H12" i="3"/>
  <c r="I12" i="3"/>
  <c r="J12" i="3"/>
  <c r="K12" i="3"/>
  <c r="L12" i="3"/>
  <c r="M12" i="3"/>
  <c r="A13" i="3"/>
  <c r="B13" i="3"/>
  <c r="C13" i="3"/>
  <c r="D13" i="3"/>
  <c r="E13" i="3"/>
  <c r="F13" i="3"/>
  <c r="G13" i="3"/>
  <c r="H13" i="3"/>
  <c r="I13" i="3"/>
  <c r="J13" i="3"/>
  <c r="K13" i="3"/>
  <c r="L13" i="3"/>
  <c r="M13" i="3"/>
  <c r="A14" i="3"/>
  <c r="B14" i="3"/>
  <c r="C14" i="3"/>
  <c r="D14" i="3"/>
  <c r="E14" i="3"/>
  <c r="F14" i="3"/>
  <c r="G14" i="3"/>
  <c r="H14" i="3"/>
  <c r="I14" i="3"/>
  <c r="J14" i="3"/>
  <c r="K14" i="3"/>
  <c r="L14" i="3"/>
  <c r="M14" i="3"/>
  <c r="A15" i="3"/>
  <c r="B15" i="3"/>
  <c r="C15" i="3"/>
  <c r="D15" i="3"/>
  <c r="E15" i="3"/>
  <c r="F15" i="3"/>
  <c r="G15" i="3"/>
  <c r="H15" i="3"/>
  <c r="I15" i="3"/>
  <c r="J15" i="3"/>
  <c r="K15" i="3"/>
  <c r="L15" i="3"/>
  <c r="M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A4" i="3" l="1"/>
  <c r="B5" i="3"/>
  <c r="C5" i="3"/>
  <c r="D5" i="3"/>
  <c r="E5" i="3"/>
  <c r="F5" i="3"/>
  <c r="G5" i="3"/>
  <c r="H5" i="3"/>
  <c r="I5" i="3"/>
  <c r="J5" i="3"/>
  <c r="K5" i="3"/>
  <c r="L5" i="3"/>
  <c r="M5" i="3"/>
  <c r="B6" i="3"/>
  <c r="C6" i="3"/>
  <c r="D6" i="3"/>
  <c r="E6" i="3"/>
  <c r="F6" i="3"/>
  <c r="G6" i="3"/>
  <c r="H6" i="3"/>
  <c r="I6" i="3"/>
  <c r="J6" i="3"/>
  <c r="K6" i="3"/>
  <c r="L6" i="3"/>
  <c r="M6" i="3"/>
  <c r="B7" i="3"/>
  <c r="C7" i="3"/>
  <c r="D7" i="3"/>
  <c r="E7" i="3"/>
  <c r="F7" i="3"/>
  <c r="G7" i="3"/>
  <c r="H7" i="3"/>
  <c r="I7" i="3"/>
  <c r="J7" i="3"/>
  <c r="K7" i="3"/>
  <c r="L7" i="3"/>
  <c r="M7" i="3"/>
  <c r="C4" i="3"/>
  <c r="D4" i="3"/>
  <c r="E4" i="3"/>
  <c r="F4" i="3"/>
  <c r="G4" i="3"/>
  <c r="H4" i="3"/>
  <c r="I4" i="3"/>
  <c r="J4" i="3"/>
  <c r="K4" i="3"/>
  <c r="L4" i="3"/>
  <c r="M4" i="3"/>
  <c r="B4" i="3"/>
  <c r="A5" i="3"/>
  <c r="A6" i="3"/>
  <c r="A7" i="3"/>
  <c r="E3" i="2" l="1"/>
</calcChain>
</file>

<file path=xl/sharedStrings.xml><?xml version="1.0" encoding="utf-8"?>
<sst xmlns="http://schemas.openxmlformats.org/spreadsheetml/2006/main" count="762" uniqueCount="353">
  <si>
    <t>Стелажный 56*40</t>
  </si>
  <si>
    <t>4 позиции на А4 альбомный</t>
  </si>
  <si>
    <t>Ценник витринный за 100г</t>
  </si>
  <si>
    <t>Ценник витринный</t>
  </si>
  <si>
    <t>Кондитерский стелажка</t>
  </si>
  <si>
    <t>Консервы-Бакалея</t>
  </si>
  <si>
    <t>ХИМИЯ</t>
  </si>
  <si>
    <t>Табачные изделия</t>
  </si>
  <si>
    <t>Напитки на розлив</t>
  </si>
  <si>
    <t>ГАСТРОНОМИЯ</t>
  </si>
  <si>
    <t>Молочка</t>
  </si>
  <si>
    <t>ОВОЩИ</t>
  </si>
  <si>
    <t>ОВОЩИ 2 сорт</t>
  </si>
  <si>
    <t>МЯСО</t>
  </si>
  <si>
    <t>Кондитерские и хлебобулочные</t>
  </si>
  <si>
    <t>Кулинария</t>
  </si>
  <si>
    <t>РЫБА</t>
  </si>
  <si>
    <t>Артикула</t>
  </si>
  <si>
    <t>Макрогруппа</t>
  </si>
  <si>
    <t>ОТДЕЛ</t>
  </si>
  <si>
    <t>Тип ценика.</t>
  </si>
  <si>
    <t>28,36,50</t>
  </si>
  <si>
    <t>П Е Р Е О Ц Е Н К А</t>
  </si>
  <si>
    <t xml:space="preserve">ДАТА: </t>
  </si>
  <si>
    <t>Кол-во 1 сорт</t>
  </si>
  <si>
    <t>ФИО</t>
  </si>
  <si>
    <t>Подпись</t>
  </si>
  <si>
    <t>29,40,62</t>
  </si>
  <si>
    <t>Всего</t>
  </si>
  <si>
    <t>Не попали в предыдущие списки</t>
  </si>
  <si>
    <t>Проверка</t>
  </si>
  <si>
    <t>1,7,11,19,48,86</t>
  </si>
  <si>
    <t>2,3,9,22,76,94,106</t>
  </si>
  <si>
    <t>4,5,6,8,12,69,91,108</t>
  </si>
  <si>
    <t>10,25,30,31,32,34,46,47,54,55,60,71,74,76,85,95,96,97,98,99,100,103,104,</t>
  </si>
  <si>
    <t>15,16,18,20,23,70</t>
  </si>
  <si>
    <t>17,27,58,75,88,89,105</t>
  </si>
  <si>
    <t>26,38,67,81,76</t>
  </si>
  <si>
    <t>35,37,42,73</t>
  </si>
  <si>
    <t>Тип ценника</t>
  </si>
  <si>
    <t>Краткий артикул</t>
  </si>
  <si>
    <t>Длинное название</t>
  </si>
  <si>
    <t>Розн цена новая</t>
  </si>
  <si>
    <t>Розн цена старая</t>
  </si>
  <si>
    <t>Опт цена новая</t>
  </si>
  <si>
    <t>Опт цена старая</t>
  </si>
  <si>
    <t>SAP-статус артикула</t>
  </si>
  <si>
    <t>Остаток товара</t>
  </si>
  <si>
    <t>Сорт</t>
  </si>
  <si>
    <t xml:space="preserve">Вода Bon Aqua газированная </t>
  </si>
  <si>
    <t>АА Разрешены все операции</t>
  </si>
  <si>
    <t>16.000</t>
  </si>
  <si>
    <t xml:space="preserve">Напиток Оболонь Лимонад </t>
  </si>
  <si>
    <t>13.25</t>
  </si>
  <si>
    <t>16.44</t>
  </si>
  <si>
    <t>15.000</t>
  </si>
  <si>
    <t xml:space="preserve">Пиво Оболонь Светлое с/б </t>
  </si>
  <si>
    <t>143.000</t>
  </si>
  <si>
    <t xml:space="preserve">Вода минеральная Borjomi пэт </t>
  </si>
  <si>
    <t>23.34</t>
  </si>
  <si>
    <t>14.99</t>
  </si>
  <si>
    <t>46.000</t>
  </si>
  <si>
    <t xml:space="preserve">Шампунь Head &amp; Shoulders Основной уход </t>
  </si>
  <si>
    <t>88.19</t>
  </si>
  <si>
    <t>67.99</t>
  </si>
  <si>
    <t>8.000</t>
  </si>
  <si>
    <t xml:space="preserve">Напиток Оболонь Ситро </t>
  </si>
  <si>
    <t>17.000</t>
  </si>
  <si>
    <t xml:space="preserve">Напиток Coca-Cola </t>
  </si>
  <si>
    <t>13.14</t>
  </si>
  <si>
    <t>37.000</t>
  </si>
  <si>
    <t xml:space="preserve">Гель для бритья Nivea для чувствительной кожи </t>
  </si>
  <si>
    <t>94.69</t>
  </si>
  <si>
    <t>71.29</t>
  </si>
  <si>
    <t xml:space="preserve">Лук порей </t>
  </si>
  <si>
    <t>74.99</t>
  </si>
  <si>
    <t>69.99</t>
  </si>
  <si>
    <t>11.208</t>
  </si>
  <si>
    <t>Вино Древний Херсонес красное полусладкое Инкерман</t>
  </si>
  <si>
    <t>67.44</t>
  </si>
  <si>
    <t>54.99</t>
  </si>
  <si>
    <t>14.000</t>
  </si>
  <si>
    <t xml:space="preserve">Чай Принцесса Нури Высокогорный ф/п </t>
  </si>
  <si>
    <t>16.79</t>
  </si>
  <si>
    <t>1.000</t>
  </si>
  <si>
    <t xml:space="preserve">Бычок х/к * </t>
  </si>
  <si>
    <t>39.99</t>
  </si>
  <si>
    <t>52.90</t>
  </si>
  <si>
    <t>11.856</t>
  </si>
  <si>
    <t xml:space="preserve">Сыр Spomlek Радамер 45% </t>
  </si>
  <si>
    <t>194.00</t>
  </si>
  <si>
    <t>189.00</t>
  </si>
  <si>
    <t>14.116</t>
  </si>
  <si>
    <t xml:space="preserve">Лещ х/к * </t>
  </si>
  <si>
    <t>50.99</t>
  </si>
  <si>
    <t>74.90</t>
  </si>
  <si>
    <t>13.821</t>
  </si>
  <si>
    <t xml:space="preserve">Мойва вяленая * </t>
  </si>
  <si>
    <t>131.50</t>
  </si>
  <si>
    <t>131.00</t>
  </si>
  <si>
    <t>8.263</t>
  </si>
  <si>
    <t xml:space="preserve">Форель филе с/ш охлажденная </t>
  </si>
  <si>
    <t>537.00</t>
  </si>
  <si>
    <t>399.00</t>
  </si>
  <si>
    <t>-1.040</t>
  </si>
  <si>
    <t xml:space="preserve">Карп потрошеный охлажденный 1- </t>
  </si>
  <si>
    <t>62.50</t>
  </si>
  <si>
    <t>54.90</t>
  </si>
  <si>
    <t>-18.911</t>
  </si>
  <si>
    <t xml:space="preserve">Карп спецразделки охлажденный 1- </t>
  </si>
  <si>
    <t>91.90</t>
  </si>
  <si>
    <t>79.90</t>
  </si>
  <si>
    <t>-5.324</t>
  </si>
  <si>
    <t xml:space="preserve">Толстолоб охлажденный 3- </t>
  </si>
  <si>
    <t>28.90</t>
  </si>
  <si>
    <t>19.90</t>
  </si>
  <si>
    <t>0.000</t>
  </si>
  <si>
    <t xml:space="preserve">Лещ охлажденный </t>
  </si>
  <si>
    <t>31.30</t>
  </si>
  <si>
    <t>25.90</t>
  </si>
  <si>
    <t>-3.308</t>
  </si>
  <si>
    <t xml:space="preserve">Бычок охлажденный </t>
  </si>
  <si>
    <t>18.90</t>
  </si>
  <si>
    <t xml:space="preserve">Толстолоб потрошен чищенный охлажденный 3- </t>
  </si>
  <si>
    <t>32.60</t>
  </si>
  <si>
    <t>22.50</t>
  </si>
  <si>
    <t xml:space="preserve">Пряник Ромни кондитер Смак </t>
  </si>
  <si>
    <t>35.99</t>
  </si>
  <si>
    <t>29.94</t>
  </si>
  <si>
    <t>11.650</t>
  </si>
  <si>
    <t xml:space="preserve">Лещ пласт холодного копчения </t>
  </si>
  <si>
    <t>80.52</t>
  </si>
  <si>
    <t>84.90</t>
  </si>
  <si>
    <t>3.578</t>
  </si>
  <si>
    <t xml:space="preserve">Колбаса Детская сливочная Н/о В/с Ятрань </t>
  </si>
  <si>
    <t>132.10</t>
  </si>
  <si>
    <t>125.80</t>
  </si>
  <si>
    <t>11.132</t>
  </si>
  <si>
    <t xml:space="preserve">Колбаса Ятрань Краковская п/к в/с </t>
  </si>
  <si>
    <t>176.40</t>
  </si>
  <si>
    <t>171.40</t>
  </si>
  <si>
    <t>3.862</t>
  </si>
  <si>
    <t xml:space="preserve">Помидор украинский тепличный </t>
  </si>
  <si>
    <t>27.94</t>
  </si>
  <si>
    <t>23.99</t>
  </si>
  <si>
    <t>122.256</t>
  </si>
  <si>
    <t xml:space="preserve">Краска д/волос Garnier Color Naturals 4.6 Дик.виш </t>
  </si>
  <si>
    <t>36.19</t>
  </si>
  <si>
    <t>31.49</t>
  </si>
  <si>
    <t>BP Запрещено только закупать</t>
  </si>
  <si>
    <t xml:space="preserve">Краска д/волос Garnier Color Naturals 4 каштанов </t>
  </si>
  <si>
    <t>44.89</t>
  </si>
  <si>
    <t>Краска д/волос Garnier Color Naturals№8,1Пес.берег</t>
  </si>
  <si>
    <t>6.000</t>
  </si>
  <si>
    <t xml:space="preserve">Дорада 300-600 охлажденная </t>
  </si>
  <si>
    <t>233.00</t>
  </si>
  <si>
    <t>229.00</t>
  </si>
  <si>
    <t>-4.692</t>
  </si>
  <si>
    <t xml:space="preserve">Киви весовой </t>
  </si>
  <si>
    <t>31.99</t>
  </si>
  <si>
    <t>26.78</t>
  </si>
  <si>
    <t>58.772</t>
  </si>
  <si>
    <t xml:space="preserve">Ополаскиватель для ткани Silan Sensitive </t>
  </si>
  <si>
    <t>124.99</t>
  </si>
  <si>
    <t xml:space="preserve">Ополаскиватель д/ткани Silan Fresh Sky </t>
  </si>
  <si>
    <t xml:space="preserve">Шоколад Корона молочный с целым лесным орехом </t>
  </si>
  <si>
    <t>54.59</t>
  </si>
  <si>
    <t>75.49</t>
  </si>
  <si>
    <t xml:space="preserve">Карась потрошеный чищенный охлажденный 0,2- </t>
  </si>
  <si>
    <t>33.90</t>
  </si>
  <si>
    <t>30.40</t>
  </si>
  <si>
    <t xml:space="preserve">Колбаса Брауншвейгская с/к в/с ХМК </t>
  </si>
  <si>
    <t>244.90</t>
  </si>
  <si>
    <t>226.90</t>
  </si>
  <si>
    <t>Артикул не открыт в ассортименте</t>
  </si>
  <si>
    <t xml:space="preserve">Водка Nemiroff Премиум </t>
  </si>
  <si>
    <t>156.00</t>
  </si>
  <si>
    <t>119.50</t>
  </si>
  <si>
    <t>13.000</t>
  </si>
  <si>
    <t xml:space="preserve">Ветчина Колос Апетитна в/с п/а </t>
  </si>
  <si>
    <t>86.70</t>
  </si>
  <si>
    <t>69.90</t>
  </si>
  <si>
    <t>7.947</t>
  </si>
  <si>
    <t xml:space="preserve">Прокладки Kotex Ultra Super </t>
  </si>
  <si>
    <t>24.29</t>
  </si>
  <si>
    <t>16.99</t>
  </si>
  <si>
    <t xml:space="preserve">Ром Bacardi Карта Негра 40% </t>
  </si>
  <si>
    <t>199.00</t>
  </si>
  <si>
    <t>295.00</t>
  </si>
  <si>
    <t xml:space="preserve">Соль Ортопрот каменная </t>
  </si>
  <si>
    <t>18.000</t>
  </si>
  <si>
    <t xml:space="preserve">Коньяк АРАРАТ 5-зв </t>
  </si>
  <si>
    <t>333.00</t>
  </si>
  <si>
    <t>258.00</t>
  </si>
  <si>
    <t xml:space="preserve">Сельдерей стебель </t>
  </si>
  <si>
    <t>59.99</t>
  </si>
  <si>
    <t>19.562</t>
  </si>
  <si>
    <t xml:space="preserve">Щука потрошеная охлажденная </t>
  </si>
  <si>
    <t>92.80</t>
  </si>
  <si>
    <t>76.30</t>
  </si>
  <si>
    <t xml:space="preserve">Настойка БЕХЕРОВКА 38% </t>
  </si>
  <si>
    <t>298.00</t>
  </si>
  <si>
    <t>212.00</t>
  </si>
  <si>
    <t>2.000</t>
  </si>
  <si>
    <t xml:space="preserve">Колбаса Брауншвейгская с/к Алан </t>
  </si>
  <si>
    <t>266.50</t>
  </si>
  <si>
    <t>3.973</t>
  </si>
  <si>
    <t xml:space="preserve">Сок Наш Сік мультивитаминный </t>
  </si>
  <si>
    <t>14.96</t>
  </si>
  <si>
    <t>17.24</t>
  </si>
  <si>
    <t xml:space="preserve">Окунь вяленый </t>
  </si>
  <si>
    <t>105.00</t>
  </si>
  <si>
    <t>97.19</t>
  </si>
  <si>
    <t xml:space="preserve">Вермут МАРТИНИ Bianco </t>
  </si>
  <si>
    <t>129.00</t>
  </si>
  <si>
    <t>130.00</t>
  </si>
  <si>
    <t>31.000</t>
  </si>
  <si>
    <t xml:space="preserve">Вода минеральная San Benedetto газированная </t>
  </si>
  <si>
    <t>18.69</t>
  </si>
  <si>
    <t>7.000</t>
  </si>
  <si>
    <t xml:space="preserve">Сыр Добряна Каммамбер </t>
  </si>
  <si>
    <t>34.54</t>
  </si>
  <si>
    <t>34.59</t>
  </si>
  <si>
    <t>55.000</t>
  </si>
  <si>
    <t xml:space="preserve">Пиво Staropramen </t>
  </si>
  <si>
    <t>15.24</t>
  </si>
  <si>
    <t>383.000</t>
  </si>
  <si>
    <t xml:space="preserve">Айва </t>
  </si>
  <si>
    <t>44.99</t>
  </si>
  <si>
    <t>48.88</t>
  </si>
  <si>
    <t>17.682</t>
  </si>
  <si>
    <t xml:space="preserve">Краска д/волос Garnier Color Naturals №8 Пшеница </t>
  </si>
  <si>
    <t xml:space="preserve">Мюсли АХА медовые с шоколадом хрустящие </t>
  </si>
  <si>
    <t>50.59</t>
  </si>
  <si>
    <t>34.50</t>
  </si>
  <si>
    <t>10.000</t>
  </si>
  <si>
    <t xml:space="preserve">Мюсли АХА медовые с фруктами и орехами хрустящие </t>
  </si>
  <si>
    <t>48.69</t>
  </si>
  <si>
    <t xml:space="preserve">Средство для мытья посуды Fairy Plus Лимон </t>
  </si>
  <si>
    <t>29.99</t>
  </si>
  <si>
    <t>38.69</t>
  </si>
  <si>
    <t>20.000</t>
  </si>
  <si>
    <t xml:space="preserve">Зубная щетка Colgate Massager 1+1 </t>
  </si>
  <si>
    <t>41.99</t>
  </si>
  <si>
    <t>5.000</t>
  </si>
  <si>
    <t xml:space="preserve">Сом потрошеный чищеный охлажденный 5- </t>
  </si>
  <si>
    <t xml:space="preserve">Паста зубная Colgate Макс Фреш Нежная мята </t>
  </si>
  <si>
    <t>51.29</t>
  </si>
  <si>
    <t>34.99</t>
  </si>
  <si>
    <t xml:space="preserve">Шампанское Багратиони белое полусладкое </t>
  </si>
  <si>
    <t>163.00</t>
  </si>
  <si>
    <t>134.00</t>
  </si>
  <si>
    <t>4.000</t>
  </si>
  <si>
    <t xml:space="preserve">Гель для душа Palmoive Оливковое молоко </t>
  </si>
  <si>
    <t>26.99</t>
  </si>
  <si>
    <t>3.000</t>
  </si>
  <si>
    <t xml:space="preserve">Зефир Ромни кондитер Киевский в йогурте </t>
  </si>
  <si>
    <t>79.79</t>
  </si>
  <si>
    <t>65.49</t>
  </si>
  <si>
    <t>4.286</t>
  </si>
  <si>
    <t xml:space="preserve">Крем чистящий Cif Лимон </t>
  </si>
  <si>
    <t>34.95</t>
  </si>
  <si>
    <t>42.99</t>
  </si>
  <si>
    <t xml:space="preserve">Мед Бартнік с молочком матковым натуральный </t>
  </si>
  <si>
    <t>63.24</t>
  </si>
  <si>
    <t>26.74</t>
  </si>
  <si>
    <t xml:space="preserve">Сковорода Eat&amp;Drink для блинов D22 черная </t>
  </si>
  <si>
    <t>109.00</t>
  </si>
  <si>
    <t>9.000</t>
  </si>
  <si>
    <t xml:space="preserve">Мешочки для льда York на 192 кубика </t>
  </si>
  <si>
    <t>24.99</t>
  </si>
  <si>
    <t xml:space="preserve">Мешки для мусора York 50*60 35л </t>
  </si>
  <si>
    <t>19.99</t>
  </si>
  <si>
    <t xml:space="preserve">Пятновыводитель д/белых тканей Ваниш </t>
  </si>
  <si>
    <t>48.19</t>
  </si>
  <si>
    <t>39.02</t>
  </si>
  <si>
    <t xml:space="preserve">Десерт творожный Дольче персик 0,2% </t>
  </si>
  <si>
    <t>22.44</t>
  </si>
  <si>
    <t>12.000</t>
  </si>
  <si>
    <t xml:space="preserve">Порошок стиральный Ariel Color авт </t>
  </si>
  <si>
    <t>214.99</t>
  </si>
  <si>
    <t>145.99</t>
  </si>
  <si>
    <t xml:space="preserve">Мандарин Клементина </t>
  </si>
  <si>
    <t>34.44</t>
  </si>
  <si>
    <t>160.822</t>
  </si>
  <si>
    <t xml:space="preserve">Порошок стиральный Persil Свеж.Силан автомат </t>
  </si>
  <si>
    <t>128.99</t>
  </si>
  <si>
    <t>219.99</t>
  </si>
  <si>
    <t xml:space="preserve">Крахмал Ортопрот картофельный </t>
  </si>
  <si>
    <t>29.19</t>
  </si>
  <si>
    <t>23.69</t>
  </si>
  <si>
    <t xml:space="preserve">Настойка Becherovka 38% </t>
  </si>
  <si>
    <t>413.00</t>
  </si>
  <si>
    <t>294.00</t>
  </si>
  <si>
    <t xml:space="preserve">Виски ЧИВАС РЕГАЛ 12 лет в коробке </t>
  </si>
  <si>
    <t>558.00</t>
  </si>
  <si>
    <t>719.00</t>
  </si>
  <si>
    <t xml:space="preserve">Порошок стиральный Persil Color Expert автомат </t>
  </si>
  <si>
    <t>33.99</t>
  </si>
  <si>
    <t>21.99</t>
  </si>
  <si>
    <t xml:space="preserve">Сыр SierpС Королевский 45% </t>
  </si>
  <si>
    <t>199.90</t>
  </si>
  <si>
    <t>16.062</t>
  </si>
  <si>
    <t xml:space="preserve">Капуста пекинская </t>
  </si>
  <si>
    <t>85.431</t>
  </si>
  <si>
    <t xml:space="preserve">Мойва холодного копчения * </t>
  </si>
  <si>
    <t>76.57</t>
  </si>
  <si>
    <t>12.946</t>
  </si>
  <si>
    <t xml:space="preserve">Бычки вяленые* </t>
  </si>
  <si>
    <t>81.20</t>
  </si>
  <si>
    <t>8.930</t>
  </si>
  <si>
    <t xml:space="preserve">Грудинка К/В В/С Колос </t>
  </si>
  <si>
    <t>136.90</t>
  </si>
  <si>
    <t>143.90</t>
  </si>
  <si>
    <t>7.015</t>
  </si>
  <si>
    <t xml:space="preserve">Сыр Ryki Рыцкий Эдам коровье молоко 45% </t>
  </si>
  <si>
    <t>1.512</t>
  </si>
  <si>
    <t xml:space="preserve">Карп живой 1- </t>
  </si>
  <si>
    <t>49.90</t>
  </si>
  <si>
    <t>49.40</t>
  </si>
  <si>
    <t>-45.960</t>
  </si>
  <si>
    <t>216.00</t>
  </si>
  <si>
    <t xml:space="preserve">Шампунь Gliss Kur Жидкий шелк </t>
  </si>
  <si>
    <t>46.29</t>
  </si>
  <si>
    <t>35.09</t>
  </si>
  <si>
    <t>11.000</t>
  </si>
  <si>
    <t xml:space="preserve">Подушечки Start с начинкой молочной </t>
  </si>
  <si>
    <t>47.79</t>
  </si>
  <si>
    <t>34.92</t>
  </si>
  <si>
    <t xml:space="preserve">Колбаса Ятрань Брауншвейгская С/к В/с </t>
  </si>
  <si>
    <t>267.40</t>
  </si>
  <si>
    <t>254.70</t>
  </si>
  <si>
    <t xml:space="preserve">Колбаса Докторская Н/о В/с Ятрань </t>
  </si>
  <si>
    <t>140.40</t>
  </si>
  <si>
    <t>133.80</t>
  </si>
  <si>
    <t xml:space="preserve">Помидор розовый </t>
  </si>
  <si>
    <t>77.286</t>
  </si>
  <si>
    <t xml:space="preserve">Икра трески САНТА с/б </t>
  </si>
  <si>
    <t>41.18</t>
  </si>
  <si>
    <t>42.80</t>
  </si>
  <si>
    <t xml:space="preserve">Сыр Добряна Бри </t>
  </si>
  <si>
    <t>44.94</t>
  </si>
  <si>
    <t>63.000</t>
  </si>
  <si>
    <t>Краска для волос Garnier Color Naturals№7 Капучино</t>
  </si>
  <si>
    <t xml:space="preserve">Мюсли АХА тропические с фруктами </t>
  </si>
  <si>
    <t xml:space="preserve">Конфеты Roshen Джелли желейные </t>
  </si>
  <si>
    <t>51.99</t>
  </si>
  <si>
    <t>34.050</t>
  </si>
  <si>
    <t xml:space="preserve">Виски Passport </t>
  </si>
  <si>
    <t>268.00</t>
  </si>
  <si>
    <t xml:space="preserve">Порошок стиральный Persil Freshness By Sil </t>
  </si>
  <si>
    <t xml:space="preserve">Вино Совиньон Пуркари Белое Сухое </t>
  </si>
  <si>
    <t>169.00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</si>
</sst>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9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6"/>
      <name val="Arial Cyr"/>
      <charset val="204"/>
    </font>
    <font>
      <b/>
      <i/>
      <sz val="26"/>
      <name val="GOST type A"/>
      <family val="2"/>
      <charset val="204"/>
    </font>
    <font>
      <sz val="10"/>
      <name val="Arial Cyr"/>
      <charset val="204"/>
    </font>
    <font>
      <b/>
      <i/>
      <sz val="24"/>
      <name val="GOST type A"/>
      <family val="2"/>
      <charset val="204"/>
    </font>
    <font>
      <b/>
      <sz val="36"/>
      <name val="Arial Cyr"/>
      <charset val="204"/>
    </font>
    <font>
      <b/>
      <sz val="48"/>
      <name val="Arial Cyr"/>
      <charset val="204"/>
    </font>
    <font>
      <sz val="12"/>
      <name val="Arial Cyr"/>
      <family val="2"/>
      <charset val="204"/>
    </font>
    <font>
      <sz val="20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7.5"/>
      <color theme="1"/>
      <name val="Verdana"/>
      <family val="2"/>
      <charset val="204"/>
    </font>
    <font>
      <sz val="7.5"/>
      <color theme="1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/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top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left" vertical="top"/>
      <protection hidden="1"/>
    </xf>
    <xf numFmtId="0" fontId="2" fillId="0" borderId="4" xfId="0" applyFont="1" applyFill="1" applyBorder="1" applyAlignment="1" applyProtection="1">
      <alignment horizontal="left" vertical="top"/>
      <protection hidden="1"/>
    </xf>
    <xf numFmtId="0" fontId="2" fillId="4" borderId="4" xfId="0" applyFont="1" applyFill="1" applyBorder="1" applyAlignment="1" applyProtection="1">
      <alignment horizontal="left" vertical="top"/>
      <protection hidden="1"/>
    </xf>
    <xf numFmtId="0" fontId="5" fillId="0" borderId="0" xfId="0" applyFont="1" applyBorder="1" applyProtection="1"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1" fontId="2" fillId="0" borderId="3" xfId="0" applyNumberFormat="1" applyFont="1" applyFill="1" applyBorder="1" applyAlignment="1" applyProtection="1">
      <alignment horizontal="center" vertical="center"/>
      <protection hidden="1"/>
    </xf>
    <xf numFmtId="1" fontId="2" fillId="0" borderId="6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Protection="1">
      <protection hidden="1"/>
    </xf>
    <xf numFmtId="0" fontId="9" fillId="0" borderId="0" xfId="0" applyFont="1" applyBorder="1" applyProtection="1">
      <protection hidden="1"/>
    </xf>
    <xf numFmtId="1" fontId="2" fillId="0" borderId="4" xfId="0" applyNumberFormat="1" applyFont="1" applyFill="1" applyBorder="1" applyAlignment="1" applyProtection="1">
      <alignment horizontal="center" vertical="center"/>
      <protection hidden="1"/>
    </xf>
    <xf numFmtId="1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top"/>
      <protection hidden="1"/>
    </xf>
    <xf numFmtId="1" fontId="2" fillId="3" borderId="4" xfId="0" applyNumberFormat="1" applyFont="1" applyFill="1" applyBorder="1" applyAlignment="1" applyProtection="1">
      <alignment horizontal="center" vertical="center"/>
      <protection hidden="1"/>
    </xf>
    <xf numFmtId="1" fontId="2" fillId="3" borderId="7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Protection="1">
      <protection hidden="1"/>
    </xf>
    <xf numFmtId="0" fontId="2" fillId="4" borderId="8" xfId="0" applyFont="1" applyFill="1" applyBorder="1" applyAlignment="1" applyProtection="1">
      <alignment horizontal="left" vertical="top"/>
      <protection hidden="1"/>
    </xf>
    <xf numFmtId="1" fontId="2" fillId="0" borderId="8" xfId="0" applyNumberFormat="1" applyFont="1" applyFill="1" applyBorder="1" applyAlignment="1" applyProtection="1">
      <alignment horizontal="center" vertical="center"/>
      <protection hidden="1"/>
    </xf>
    <xf numFmtId="1" fontId="2" fillId="3" borderId="8" xfId="0" applyNumberFormat="1" applyFont="1" applyFill="1" applyBorder="1" applyAlignment="1" applyProtection="1">
      <alignment horizontal="center" vertical="center"/>
      <protection hidden="1"/>
    </xf>
    <xf numFmtId="1" fontId="2" fillId="3" borderId="9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Protection="1">
      <protection hidden="1"/>
    </xf>
    <xf numFmtId="1" fontId="12" fillId="0" borderId="11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protection hidden="1"/>
    </xf>
    <xf numFmtId="0" fontId="12" fillId="0" borderId="11" xfId="0" applyFont="1" applyFill="1" applyBorder="1" applyAlignment="1" applyProtection="1">
      <alignment horizontal="center"/>
      <protection hidden="1"/>
    </xf>
    <xf numFmtId="1" fontId="12" fillId="0" borderId="11" xfId="0" applyNumberFormat="1" applyFont="1" applyFill="1" applyBorder="1" applyAlignment="1" applyProtection="1">
      <alignment horizontal="center"/>
      <protection hidden="1"/>
    </xf>
    <xf numFmtId="0" fontId="0" fillId="0" borderId="0" xfId="0" applyFont="1"/>
    <xf numFmtId="0" fontId="15" fillId="0" borderId="0" xfId="0" applyFont="1"/>
    <xf numFmtId="0" fontId="14" fillId="0" borderId="1" xfId="0" applyFont="1" applyFill="1" applyBorder="1" applyAlignment="1" applyProtection="1">
      <alignment horizontal="left" vertical="center" wrapText="1"/>
      <protection hidden="1"/>
    </xf>
    <xf numFmtId="0" fontId="14" fillId="0" borderId="2" xfId="0" applyFont="1" applyFill="1" applyBorder="1" applyAlignment="1" applyProtection="1">
      <alignment horizontal="left" vertical="center" wrapText="1"/>
      <protection hidden="1"/>
    </xf>
    <xf numFmtId="0" fontId="14" fillId="3" borderId="2" xfId="0" applyFont="1" applyFill="1" applyBorder="1" applyAlignment="1" applyProtection="1">
      <alignment horizontal="left" vertical="center" wrapText="1"/>
      <protection hidden="1"/>
    </xf>
    <xf numFmtId="0" fontId="14" fillId="3" borderId="5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top"/>
      <protection hidden="1"/>
    </xf>
    <xf numFmtId="0" fontId="16" fillId="0" borderId="4" xfId="0" applyFont="1" applyBorder="1" applyAlignment="1">
      <alignment horizontal="left"/>
    </xf>
    <xf numFmtId="0" fontId="16" fillId="0" borderId="4" xfId="0" applyFont="1" applyBorder="1"/>
    <xf numFmtId="0" fontId="17" fillId="5" borderId="12" xfId="0" applyFont="1" applyFill="1" applyBorder="1" applyAlignment="1">
      <alignment horizontal="center" vertical="top" wrapText="1"/>
    </xf>
    <xf numFmtId="0" fontId="17" fillId="5" borderId="13" xfId="0" applyFont="1" applyFill="1" applyBorder="1" applyAlignment="1">
      <alignment horizontal="center" vertical="top" wrapText="1"/>
    </xf>
    <xf numFmtId="0" fontId="0" fillId="0" borderId="14" xfId="0" applyBorder="1" applyAlignment="1">
      <alignment vertical="top"/>
    </xf>
    <xf numFmtId="0" fontId="18" fillId="0" borderId="15" xfId="0" applyFont="1" applyBorder="1" applyAlignment="1">
      <alignment vertical="top"/>
    </xf>
    <xf numFmtId="17" fontId="18" fillId="0" borderId="15" xfId="0" applyNumberFormat="1" applyFont="1" applyBorder="1" applyAlignment="1">
      <alignment vertical="top"/>
    </xf>
    <xf numFmtId="16" fontId="18" fillId="0" borderId="15" xfId="0" applyNumberFormat="1" applyFont="1" applyBorder="1" applyAlignment="1">
      <alignment vertical="top"/>
    </xf>
    <xf numFmtId="0" fontId="0" fillId="4" borderId="0" xfId="0" applyFill="1"/>
    <xf numFmtId="0" fontId="0" fillId="6" borderId="0" xfId="0" applyFill="1"/>
    <xf numFmtId="0" fontId="2" fillId="0" borderId="0" xfId="0" applyFont="1" applyFill="1" applyBorder="1" applyAlignment="1" applyProtection="1">
      <alignment horizontal="right" vertical="top"/>
      <protection hidden="1"/>
    </xf>
    <xf numFmtId="0" fontId="2" fillId="0" borderId="10" xfId="0" applyFont="1" applyFill="1" applyBorder="1" applyAlignment="1" applyProtection="1">
      <alignment horizontal="right" vertical="top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right"/>
      <protection hidden="1"/>
    </xf>
    <xf numFmtId="164" fontId="7" fillId="0" borderId="0" xfId="0" applyNumberFormat="1" applyFont="1" applyBorder="1" applyAlignment="1" applyProtection="1">
      <alignment horizontal="center"/>
      <protection hidden="1"/>
    </xf>
    <xf numFmtId="1" fontId="11" fillId="0" borderId="0" xfId="0" applyNumberFormat="1" applyFont="1" applyFill="1" applyBorder="1" applyAlignment="1" applyProtection="1">
      <alignment horizontal="right"/>
      <protection hidden="1"/>
    </xf>
    <xf numFmtId="1" fontId="11" fillId="0" borderId="10" xfId="0" applyNumberFormat="1" applyFont="1" applyFill="1" applyBorder="1" applyAlignment="1" applyProtection="1">
      <alignment horizontal="right"/>
      <protection hidden="1"/>
    </xf>
    <xf numFmtId="0" fontId="12" fillId="0" borderId="0" xfId="0" applyFont="1" applyFill="1" applyBorder="1" applyAlignment="1" applyProtection="1">
      <alignment horizontal="right"/>
      <protection hidden="1"/>
    </xf>
    <xf numFmtId="0" fontId="12" fillId="0" borderId="10" xfId="0" applyFont="1" applyFill="1" applyBorder="1" applyAlignment="1" applyProtection="1">
      <alignment horizontal="right"/>
      <protection hidden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A23" workbookViewId="0">
      <selection activeCell="B43" sqref="B43"/>
    </sheetView>
  </sheetViews>
  <sheetFormatPr defaultRowHeight="15"/>
  <cols>
    <col min="3" max="3" width="23.5703125" customWidth="1"/>
  </cols>
  <sheetData>
    <row r="1" spans="1:11" ht="30" thickBot="1">
      <c r="A1" s="40" t="s">
        <v>39</v>
      </c>
      <c r="B1" s="41" t="s">
        <v>40</v>
      </c>
      <c r="C1" s="41" t="s">
        <v>41</v>
      </c>
      <c r="D1" s="41" t="s">
        <v>18</v>
      </c>
      <c r="E1" s="41" t="s">
        <v>42</v>
      </c>
      <c r="F1" s="41" t="s">
        <v>43</v>
      </c>
      <c r="G1" s="41" t="s">
        <v>44</v>
      </c>
      <c r="H1" s="41" t="s">
        <v>45</v>
      </c>
      <c r="I1" s="41" t="s">
        <v>46</v>
      </c>
      <c r="J1" s="41" t="s">
        <v>47</v>
      </c>
      <c r="K1" s="41" t="s">
        <v>48</v>
      </c>
    </row>
    <row r="2" spans="1:11" ht="15.75" thickBot="1">
      <c r="A2" s="42"/>
      <c r="B2" s="43">
        <v>487</v>
      </c>
      <c r="C2" s="43" t="s">
        <v>49</v>
      </c>
      <c r="D2" s="43">
        <v>6</v>
      </c>
      <c r="E2" s="44">
        <v>32690</v>
      </c>
      <c r="F2" s="44">
        <v>29007</v>
      </c>
      <c r="G2" s="44">
        <v>32690</v>
      </c>
      <c r="H2" s="44">
        <v>29007</v>
      </c>
      <c r="I2" s="43" t="s">
        <v>50</v>
      </c>
      <c r="J2" s="43" t="s">
        <v>51</v>
      </c>
      <c r="K2" s="43">
        <v>0</v>
      </c>
    </row>
    <row r="3" spans="1:11" ht="15.75" thickBot="1">
      <c r="A3" s="42"/>
      <c r="B3" s="43">
        <v>797</v>
      </c>
      <c r="C3" s="43" t="s">
        <v>52</v>
      </c>
      <c r="D3" s="43">
        <v>6</v>
      </c>
      <c r="E3" s="43" t="s">
        <v>53</v>
      </c>
      <c r="F3" s="43" t="s">
        <v>54</v>
      </c>
      <c r="G3" s="43" t="s">
        <v>53</v>
      </c>
      <c r="H3" s="43" t="s">
        <v>54</v>
      </c>
      <c r="I3" s="43" t="s">
        <v>50</v>
      </c>
      <c r="J3" s="43" t="s">
        <v>55</v>
      </c>
      <c r="K3" s="43">
        <v>0</v>
      </c>
    </row>
    <row r="4" spans="1:11" ht="15.75" thickBot="1">
      <c r="A4" s="42"/>
      <c r="B4" s="43">
        <v>822</v>
      </c>
      <c r="C4" s="43" t="s">
        <v>56</v>
      </c>
      <c r="D4" s="43">
        <v>12</v>
      </c>
      <c r="E4" s="44">
        <v>30895</v>
      </c>
      <c r="F4" s="44">
        <v>43739</v>
      </c>
      <c r="G4" s="44">
        <v>30895</v>
      </c>
      <c r="H4" s="44">
        <v>43739</v>
      </c>
      <c r="I4" s="43" t="s">
        <v>50</v>
      </c>
      <c r="J4" s="43" t="s">
        <v>57</v>
      </c>
      <c r="K4" s="43">
        <v>0</v>
      </c>
    </row>
    <row r="5" spans="1:11" ht="15.75" thickBot="1">
      <c r="A5" s="42"/>
      <c r="B5" s="43">
        <v>906</v>
      </c>
      <c r="C5" s="43" t="s">
        <v>58</v>
      </c>
      <c r="D5" s="43">
        <v>6</v>
      </c>
      <c r="E5" s="43" t="s">
        <v>59</v>
      </c>
      <c r="F5" s="43" t="s">
        <v>60</v>
      </c>
      <c r="G5" s="43" t="s">
        <v>59</v>
      </c>
      <c r="H5" s="43" t="s">
        <v>60</v>
      </c>
      <c r="I5" s="43" t="s">
        <v>50</v>
      </c>
      <c r="J5" s="43" t="s">
        <v>61</v>
      </c>
      <c r="K5" s="43">
        <v>0</v>
      </c>
    </row>
    <row r="6" spans="1:11" ht="15.75" thickBot="1">
      <c r="A6" s="42"/>
      <c r="B6" s="43">
        <v>5852</v>
      </c>
      <c r="C6" s="43" t="s">
        <v>62</v>
      </c>
      <c r="D6" s="43">
        <v>100</v>
      </c>
      <c r="E6" s="43" t="s">
        <v>63</v>
      </c>
      <c r="F6" s="43" t="s">
        <v>64</v>
      </c>
      <c r="G6" s="43" t="s">
        <v>63</v>
      </c>
      <c r="H6" s="43" t="s">
        <v>64</v>
      </c>
      <c r="I6" s="43" t="s">
        <v>50</v>
      </c>
      <c r="J6" s="43" t="s">
        <v>65</v>
      </c>
      <c r="K6" s="43">
        <v>0</v>
      </c>
    </row>
    <row r="7" spans="1:11" ht="15.75" thickBot="1">
      <c r="A7" s="42"/>
      <c r="B7" s="43">
        <v>8231</v>
      </c>
      <c r="C7" s="43" t="s">
        <v>66</v>
      </c>
      <c r="D7" s="43">
        <v>6</v>
      </c>
      <c r="E7" s="43" t="s">
        <v>53</v>
      </c>
      <c r="F7" s="43" t="s">
        <v>54</v>
      </c>
      <c r="G7" s="43" t="s">
        <v>53</v>
      </c>
      <c r="H7" s="43" t="s">
        <v>54</v>
      </c>
      <c r="I7" s="43" t="s">
        <v>50</v>
      </c>
      <c r="J7" s="43" t="s">
        <v>67</v>
      </c>
      <c r="K7" s="43">
        <v>0</v>
      </c>
    </row>
    <row r="8" spans="1:11" ht="15.75" thickBot="1">
      <c r="A8" s="42"/>
      <c r="B8" s="43">
        <v>14047</v>
      </c>
      <c r="C8" s="43" t="s">
        <v>68</v>
      </c>
      <c r="D8" s="43">
        <v>6</v>
      </c>
      <c r="E8" s="43" t="s">
        <v>69</v>
      </c>
      <c r="F8" s="44">
        <v>31291</v>
      </c>
      <c r="G8" s="43" t="s">
        <v>69</v>
      </c>
      <c r="H8" s="44">
        <v>31291</v>
      </c>
      <c r="I8" s="43" t="s">
        <v>50</v>
      </c>
      <c r="J8" s="43" t="s">
        <v>70</v>
      </c>
      <c r="K8" s="43">
        <v>0</v>
      </c>
    </row>
    <row r="9" spans="1:11" ht="15.75" thickBot="1">
      <c r="A9" s="42"/>
      <c r="B9" s="43">
        <v>14894</v>
      </c>
      <c r="C9" s="43" t="s">
        <v>71</v>
      </c>
      <c r="D9" s="43">
        <v>100</v>
      </c>
      <c r="E9" s="43" t="s">
        <v>72</v>
      </c>
      <c r="F9" s="43" t="s">
        <v>73</v>
      </c>
      <c r="G9" s="43" t="s">
        <v>72</v>
      </c>
      <c r="H9" s="43" t="s">
        <v>73</v>
      </c>
      <c r="I9" s="43" t="s">
        <v>50</v>
      </c>
      <c r="J9" s="43" t="s">
        <v>67</v>
      </c>
      <c r="K9" s="43">
        <v>0</v>
      </c>
    </row>
    <row r="10" spans="1:11" ht="15.75" thickBot="1">
      <c r="A10" s="42"/>
      <c r="B10" s="43">
        <v>32556</v>
      </c>
      <c r="C10" s="43" t="s">
        <v>74</v>
      </c>
      <c r="D10" s="43">
        <v>75</v>
      </c>
      <c r="E10" s="43" t="s">
        <v>75</v>
      </c>
      <c r="F10" s="43" t="s">
        <v>76</v>
      </c>
      <c r="G10" s="43" t="s">
        <v>75</v>
      </c>
      <c r="H10" s="43" t="s">
        <v>76</v>
      </c>
      <c r="I10" s="43" t="s">
        <v>50</v>
      </c>
      <c r="J10" s="43" t="s">
        <v>77</v>
      </c>
      <c r="K10" s="43">
        <v>0</v>
      </c>
    </row>
    <row r="11" spans="1:11" ht="15.75" thickBot="1">
      <c r="A11" s="42"/>
      <c r="B11" s="43">
        <v>33084</v>
      </c>
      <c r="C11" s="43" t="s">
        <v>78</v>
      </c>
      <c r="D11" s="43">
        <v>108</v>
      </c>
      <c r="E11" s="43" t="s">
        <v>79</v>
      </c>
      <c r="F11" s="43" t="s">
        <v>80</v>
      </c>
      <c r="G11" s="43" t="s">
        <v>79</v>
      </c>
      <c r="H11" s="43" t="s">
        <v>80</v>
      </c>
      <c r="I11" s="43" t="s">
        <v>50</v>
      </c>
      <c r="J11" s="43" t="s">
        <v>81</v>
      </c>
      <c r="K11" s="43">
        <v>0</v>
      </c>
    </row>
    <row r="12" spans="1:11" ht="15.75" thickBot="1">
      <c r="A12" s="42"/>
      <c r="B12" s="43">
        <v>36579</v>
      </c>
      <c r="C12" s="43" t="s">
        <v>82</v>
      </c>
      <c r="D12" s="43">
        <v>7</v>
      </c>
      <c r="E12" s="44">
        <v>47423</v>
      </c>
      <c r="F12" s="43" t="s">
        <v>83</v>
      </c>
      <c r="G12" s="44">
        <v>47423</v>
      </c>
      <c r="H12" s="43" t="s">
        <v>83</v>
      </c>
      <c r="I12" s="43" t="s">
        <v>50</v>
      </c>
      <c r="J12" s="43" t="s">
        <v>84</v>
      </c>
      <c r="K12" s="43">
        <v>0</v>
      </c>
    </row>
    <row r="13" spans="1:11" ht="15.75" thickBot="1">
      <c r="A13" s="42"/>
      <c r="B13" s="43">
        <v>47275</v>
      </c>
      <c r="C13" s="43" t="s">
        <v>85</v>
      </c>
      <c r="D13" s="43">
        <v>29</v>
      </c>
      <c r="E13" s="43" t="s">
        <v>86</v>
      </c>
      <c r="F13" s="43" t="s">
        <v>87</v>
      </c>
      <c r="G13" s="43" t="s">
        <v>86</v>
      </c>
      <c r="H13" s="43" t="s">
        <v>87</v>
      </c>
      <c r="I13" s="43" t="s">
        <v>50</v>
      </c>
      <c r="J13" s="43" t="s">
        <v>88</v>
      </c>
      <c r="K13" s="43">
        <v>0</v>
      </c>
    </row>
    <row r="14" spans="1:11" ht="15.75" thickBot="1">
      <c r="A14" s="42"/>
      <c r="B14" s="43">
        <v>47330</v>
      </c>
      <c r="C14" s="43" t="s">
        <v>89</v>
      </c>
      <c r="D14" s="43">
        <v>13</v>
      </c>
      <c r="E14" s="43" t="s">
        <v>90</v>
      </c>
      <c r="F14" s="43" t="s">
        <v>91</v>
      </c>
      <c r="G14" s="43" t="s">
        <v>90</v>
      </c>
      <c r="H14" s="43" t="s">
        <v>91</v>
      </c>
      <c r="I14" s="43" t="s">
        <v>50</v>
      </c>
      <c r="J14" s="43" t="s">
        <v>92</v>
      </c>
      <c r="K14" s="43">
        <v>0</v>
      </c>
    </row>
    <row r="15" spans="1:11" ht="15.75" thickBot="1">
      <c r="A15" s="42"/>
      <c r="B15" s="43">
        <v>47608</v>
      </c>
      <c r="C15" s="43" t="s">
        <v>93</v>
      </c>
      <c r="D15" s="43">
        <v>29</v>
      </c>
      <c r="E15" s="43" t="s">
        <v>94</v>
      </c>
      <c r="F15" s="43" t="s">
        <v>95</v>
      </c>
      <c r="G15" s="43" t="s">
        <v>94</v>
      </c>
      <c r="H15" s="43" t="s">
        <v>95</v>
      </c>
      <c r="I15" s="43" t="s">
        <v>50</v>
      </c>
      <c r="J15" s="43" t="s">
        <v>96</v>
      </c>
      <c r="K15" s="43">
        <v>0</v>
      </c>
    </row>
    <row r="16" spans="1:11" ht="15.75" thickBot="1">
      <c r="A16" s="42"/>
      <c r="B16" s="43">
        <v>51686</v>
      </c>
      <c r="C16" s="43" t="s">
        <v>97</v>
      </c>
      <c r="D16" s="43">
        <v>29</v>
      </c>
      <c r="E16" s="43" t="s">
        <v>98</v>
      </c>
      <c r="F16" s="43" t="s">
        <v>99</v>
      </c>
      <c r="G16" s="43" t="s">
        <v>98</v>
      </c>
      <c r="H16" s="43" t="s">
        <v>99</v>
      </c>
      <c r="I16" s="43" t="s">
        <v>50</v>
      </c>
      <c r="J16" s="43" t="s">
        <v>100</v>
      </c>
      <c r="K16" s="43">
        <v>0</v>
      </c>
    </row>
    <row r="17" spans="1:11" ht="15.75" thickBot="1">
      <c r="A17" s="42"/>
      <c r="B17" s="43">
        <v>53768</v>
      </c>
      <c r="C17" s="43" t="s">
        <v>101</v>
      </c>
      <c r="D17" s="43">
        <v>40</v>
      </c>
      <c r="E17" s="43" t="s">
        <v>102</v>
      </c>
      <c r="F17" s="43" t="s">
        <v>103</v>
      </c>
      <c r="G17" s="43" t="s">
        <v>102</v>
      </c>
      <c r="H17" s="43" t="s">
        <v>103</v>
      </c>
      <c r="I17" s="43" t="s">
        <v>50</v>
      </c>
      <c r="J17" s="43" t="s">
        <v>104</v>
      </c>
      <c r="K17" s="43">
        <v>0</v>
      </c>
    </row>
    <row r="18" spans="1:11" ht="15.75" thickBot="1">
      <c r="A18" s="42"/>
      <c r="B18" s="43">
        <v>53799</v>
      </c>
      <c r="C18" s="43" t="s">
        <v>105</v>
      </c>
      <c r="D18" s="43">
        <v>40</v>
      </c>
      <c r="E18" s="43" t="s">
        <v>106</v>
      </c>
      <c r="F18" s="43" t="s">
        <v>107</v>
      </c>
      <c r="G18" s="43" t="s">
        <v>106</v>
      </c>
      <c r="H18" s="43" t="s">
        <v>107</v>
      </c>
      <c r="I18" s="43" t="s">
        <v>50</v>
      </c>
      <c r="J18" s="43" t="s">
        <v>108</v>
      </c>
      <c r="K18" s="43">
        <v>0</v>
      </c>
    </row>
    <row r="19" spans="1:11" ht="15.75" thickBot="1">
      <c r="A19" s="42"/>
      <c r="B19" s="43">
        <v>53801</v>
      </c>
      <c r="C19" s="43" t="s">
        <v>109</v>
      </c>
      <c r="D19" s="43">
        <v>40</v>
      </c>
      <c r="E19" s="43" t="s">
        <v>110</v>
      </c>
      <c r="F19" s="43" t="s">
        <v>111</v>
      </c>
      <c r="G19" s="43" t="s">
        <v>110</v>
      </c>
      <c r="H19" s="43" t="s">
        <v>111</v>
      </c>
      <c r="I19" s="43" t="s">
        <v>50</v>
      </c>
      <c r="J19" s="43" t="s">
        <v>112</v>
      </c>
      <c r="K19" s="43">
        <v>0</v>
      </c>
    </row>
    <row r="20" spans="1:11" ht="15.75" thickBot="1">
      <c r="A20" s="42"/>
      <c r="B20" s="43">
        <v>53882</v>
      </c>
      <c r="C20" s="43" t="s">
        <v>113</v>
      </c>
      <c r="D20" s="43">
        <v>40</v>
      </c>
      <c r="E20" s="43" t="s">
        <v>114</v>
      </c>
      <c r="F20" s="43" t="s">
        <v>115</v>
      </c>
      <c r="G20" s="43" t="s">
        <v>114</v>
      </c>
      <c r="H20" s="43" t="s">
        <v>115</v>
      </c>
      <c r="I20" s="43" t="s">
        <v>50</v>
      </c>
      <c r="J20" s="43" t="s">
        <v>116</v>
      </c>
      <c r="K20" s="43">
        <v>0</v>
      </c>
    </row>
    <row r="21" spans="1:11" ht="15.75" thickBot="1">
      <c r="A21" s="42"/>
      <c r="B21" s="43">
        <v>56256</v>
      </c>
      <c r="C21" s="43" t="s">
        <v>117</v>
      </c>
      <c r="D21" s="43">
        <v>40</v>
      </c>
      <c r="E21" s="43" t="s">
        <v>118</v>
      </c>
      <c r="F21" s="43" t="s">
        <v>119</v>
      </c>
      <c r="G21" s="43" t="s">
        <v>118</v>
      </c>
      <c r="H21" s="43" t="s">
        <v>119</v>
      </c>
      <c r="I21" s="43" t="s">
        <v>50</v>
      </c>
      <c r="J21" s="43" t="s">
        <v>120</v>
      </c>
      <c r="K21" s="43">
        <v>0</v>
      </c>
    </row>
    <row r="22" spans="1:11" ht="15.75" thickBot="1">
      <c r="A22" s="42"/>
      <c r="B22" s="43">
        <v>56316</v>
      </c>
      <c r="C22" s="43" t="s">
        <v>121</v>
      </c>
      <c r="D22" s="43">
        <v>40</v>
      </c>
      <c r="E22" s="43" t="s">
        <v>122</v>
      </c>
      <c r="F22" s="44">
        <v>33178</v>
      </c>
      <c r="G22" s="43" t="s">
        <v>122</v>
      </c>
      <c r="H22" s="44">
        <v>33178</v>
      </c>
      <c r="I22" s="43" t="s">
        <v>50</v>
      </c>
      <c r="J22" s="43" t="s">
        <v>116</v>
      </c>
      <c r="K22" s="43">
        <v>0</v>
      </c>
    </row>
    <row r="23" spans="1:11" ht="15.75" thickBot="1">
      <c r="A23" s="42"/>
      <c r="B23" s="43">
        <v>59341</v>
      </c>
      <c r="C23" s="43" t="s">
        <v>123</v>
      </c>
      <c r="D23" s="43">
        <v>40</v>
      </c>
      <c r="E23" s="43" t="s">
        <v>124</v>
      </c>
      <c r="F23" s="43" t="s">
        <v>125</v>
      </c>
      <c r="G23" s="43" t="s">
        <v>124</v>
      </c>
      <c r="H23" s="43" t="s">
        <v>125</v>
      </c>
      <c r="I23" s="43" t="s">
        <v>50</v>
      </c>
      <c r="J23" s="43" t="s">
        <v>116</v>
      </c>
      <c r="K23" s="43">
        <v>0</v>
      </c>
    </row>
    <row r="24" spans="1:11" ht="15.75" thickBot="1">
      <c r="A24" s="42"/>
      <c r="B24" s="43">
        <v>67754</v>
      </c>
      <c r="C24" s="43" t="s">
        <v>126</v>
      </c>
      <c r="D24" s="43">
        <v>28</v>
      </c>
      <c r="E24" s="43" t="s">
        <v>127</v>
      </c>
      <c r="F24" s="43" t="s">
        <v>128</v>
      </c>
      <c r="G24" s="43" t="s">
        <v>127</v>
      </c>
      <c r="H24" s="43" t="s">
        <v>128</v>
      </c>
      <c r="I24" s="43" t="s">
        <v>50</v>
      </c>
      <c r="J24" s="43" t="s">
        <v>129</v>
      </c>
      <c r="K24" s="43">
        <v>0</v>
      </c>
    </row>
    <row r="25" spans="1:11" ht="15.75" thickBot="1">
      <c r="A25" s="42"/>
      <c r="B25" s="43">
        <v>71282</v>
      </c>
      <c r="C25" s="43" t="s">
        <v>130</v>
      </c>
      <c r="D25" s="43">
        <v>29</v>
      </c>
      <c r="E25" s="43" t="s">
        <v>131</v>
      </c>
      <c r="F25" s="43" t="s">
        <v>132</v>
      </c>
      <c r="G25" s="43" t="s">
        <v>131</v>
      </c>
      <c r="H25" s="43" t="s">
        <v>132</v>
      </c>
      <c r="I25" s="43" t="s">
        <v>50</v>
      </c>
      <c r="J25" s="43" t="s">
        <v>133</v>
      </c>
      <c r="K25" s="43">
        <v>0</v>
      </c>
    </row>
    <row r="26" spans="1:11" ht="15.75" thickBot="1">
      <c r="A26" s="42"/>
      <c r="B26" s="43">
        <v>72433</v>
      </c>
      <c r="C26" s="43" t="s">
        <v>134</v>
      </c>
      <c r="D26" s="43">
        <v>21</v>
      </c>
      <c r="E26" s="43" t="s">
        <v>135</v>
      </c>
      <c r="F26" s="43" t="s">
        <v>136</v>
      </c>
      <c r="G26" s="43" t="s">
        <v>135</v>
      </c>
      <c r="H26" s="43" t="s">
        <v>136</v>
      </c>
      <c r="I26" s="43" t="s">
        <v>50</v>
      </c>
      <c r="J26" s="43" t="s">
        <v>137</v>
      </c>
      <c r="K26" s="43">
        <v>0</v>
      </c>
    </row>
    <row r="27" spans="1:11" ht="15.75" thickBot="1">
      <c r="A27" s="42"/>
      <c r="B27" s="43">
        <v>74396</v>
      </c>
      <c r="C27" s="43" t="s">
        <v>138</v>
      </c>
      <c r="D27" s="43">
        <v>21</v>
      </c>
      <c r="E27" s="43" t="s">
        <v>139</v>
      </c>
      <c r="F27" s="43" t="s">
        <v>140</v>
      </c>
      <c r="G27" s="43" t="s">
        <v>139</v>
      </c>
      <c r="H27" s="43" t="s">
        <v>140</v>
      </c>
      <c r="I27" s="43" t="s">
        <v>50</v>
      </c>
      <c r="J27" s="43" t="s">
        <v>141</v>
      </c>
      <c r="K27" s="43">
        <v>0</v>
      </c>
    </row>
    <row r="28" spans="1:11" ht="15.75" thickBot="1">
      <c r="A28" s="42"/>
      <c r="B28" s="43">
        <v>97143</v>
      </c>
      <c r="C28" s="43" t="s">
        <v>142</v>
      </c>
      <c r="D28" s="43">
        <v>27</v>
      </c>
      <c r="E28" s="43" t="s">
        <v>143</v>
      </c>
      <c r="F28" s="43" t="s">
        <v>144</v>
      </c>
      <c r="G28" s="43" t="s">
        <v>143</v>
      </c>
      <c r="H28" s="43" t="s">
        <v>144</v>
      </c>
      <c r="I28" s="43" t="s">
        <v>50</v>
      </c>
      <c r="J28" s="43" t="s">
        <v>145</v>
      </c>
      <c r="K28" s="43">
        <v>0</v>
      </c>
    </row>
    <row r="29" spans="1:11" ht="15.75" thickBot="1">
      <c r="A29" s="42"/>
      <c r="B29" s="43">
        <v>117138</v>
      </c>
      <c r="C29" s="43" t="s">
        <v>146</v>
      </c>
      <c r="D29" s="43">
        <v>100</v>
      </c>
      <c r="E29" s="43" t="s">
        <v>147</v>
      </c>
      <c r="F29" s="43" t="s">
        <v>148</v>
      </c>
      <c r="G29" s="43" t="s">
        <v>147</v>
      </c>
      <c r="H29" s="43" t="s">
        <v>148</v>
      </c>
      <c r="I29" s="43" t="s">
        <v>149</v>
      </c>
      <c r="J29" s="43" t="s">
        <v>116</v>
      </c>
      <c r="K29" s="43">
        <v>0</v>
      </c>
    </row>
    <row r="30" spans="1:11" ht="15.75" thickBot="1">
      <c r="A30" s="42"/>
      <c r="B30" s="43">
        <v>117149</v>
      </c>
      <c r="C30" s="43" t="s">
        <v>150</v>
      </c>
      <c r="D30" s="43">
        <v>100</v>
      </c>
      <c r="E30" s="43" t="s">
        <v>151</v>
      </c>
      <c r="F30" s="43" t="s">
        <v>148</v>
      </c>
      <c r="G30" s="43" t="s">
        <v>151</v>
      </c>
      <c r="H30" s="43" t="s">
        <v>148</v>
      </c>
      <c r="I30" s="43" t="s">
        <v>50</v>
      </c>
      <c r="J30" s="43" t="s">
        <v>65</v>
      </c>
      <c r="K30" s="43">
        <v>0</v>
      </c>
    </row>
    <row r="31" spans="1:11" ht="15.75" thickBot="1">
      <c r="A31" s="42"/>
      <c r="B31" s="43">
        <v>117223</v>
      </c>
      <c r="C31" s="43" t="s">
        <v>152</v>
      </c>
      <c r="D31" s="43">
        <v>100</v>
      </c>
      <c r="E31" s="43" t="s">
        <v>151</v>
      </c>
      <c r="F31" s="43" t="s">
        <v>148</v>
      </c>
      <c r="G31" s="43" t="s">
        <v>151</v>
      </c>
      <c r="H31" s="43" t="s">
        <v>148</v>
      </c>
      <c r="I31" s="43" t="s">
        <v>50</v>
      </c>
      <c r="J31" s="43" t="s">
        <v>153</v>
      </c>
      <c r="K31" s="43">
        <v>0</v>
      </c>
    </row>
    <row r="32" spans="1:11" ht="15.75" thickBot="1">
      <c r="A32" s="42"/>
      <c r="B32" s="43">
        <v>128982</v>
      </c>
      <c r="C32" s="43" t="s">
        <v>154</v>
      </c>
      <c r="D32" s="43">
        <v>40</v>
      </c>
      <c r="E32" s="43" t="s">
        <v>155</v>
      </c>
      <c r="F32" s="43" t="s">
        <v>156</v>
      </c>
      <c r="G32" s="43" t="s">
        <v>155</v>
      </c>
      <c r="H32" s="43" t="s">
        <v>156</v>
      </c>
      <c r="I32" s="43" t="s">
        <v>50</v>
      </c>
      <c r="J32" s="43" t="s">
        <v>157</v>
      </c>
      <c r="K32" s="43">
        <v>0</v>
      </c>
    </row>
    <row r="33" spans="1:11" ht="15.75" thickBot="1">
      <c r="A33" s="42"/>
      <c r="B33" s="43">
        <v>134544</v>
      </c>
      <c r="C33" s="43" t="s">
        <v>158</v>
      </c>
      <c r="D33" s="43">
        <v>17</v>
      </c>
      <c r="E33" s="43" t="s">
        <v>159</v>
      </c>
      <c r="F33" s="43" t="s">
        <v>160</v>
      </c>
      <c r="G33" s="43" t="s">
        <v>159</v>
      </c>
      <c r="H33" s="43" t="s">
        <v>160</v>
      </c>
      <c r="I33" s="43" t="s">
        <v>50</v>
      </c>
      <c r="J33" s="43" t="s">
        <v>161</v>
      </c>
      <c r="K33" s="43">
        <v>0</v>
      </c>
    </row>
    <row r="34" spans="1:11" ht="15.75" thickBot="1">
      <c r="A34" s="42"/>
      <c r="B34" s="43">
        <v>138433</v>
      </c>
      <c r="C34" s="43" t="s">
        <v>162</v>
      </c>
      <c r="D34" s="43">
        <v>97</v>
      </c>
      <c r="E34" s="43" t="s">
        <v>163</v>
      </c>
      <c r="F34" s="43" t="s">
        <v>76</v>
      </c>
      <c r="G34" s="43" t="s">
        <v>163</v>
      </c>
      <c r="H34" s="43" t="s">
        <v>76</v>
      </c>
      <c r="I34" s="43" t="s">
        <v>149</v>
      </c>
      <c r="J34" s="43" t="s">
        <v>116</v>
      </c>
      <c r="K34" s="43">
        <v>0</v>
      </c>
    </row>
    <row r="35" spans="1:11" ht="15.75" thickBot="1">
      <c r="A35" s="42"/>
      <c r="B35" s="43">
        <v>138440</v>
      </c>
      <c r="C35" s="43" t="s">
        <v>164</v>
      </c>
      <c r="D35" s="43">
        <v>97</v>
      </c>
      <c r="E35" s="43" t="s">
        <v>163</v>
      </c>
      <c r="F35" s="43" t="s">
        <v>76</v>
      </c>
      <c r="G35" s="43" t="s">
        <v>163</v>
      </c>
      <c r="H35" s="43" t="s">
        <v>76</v>
      </c>
      <c r="I35" s="43" t="s">
        <v>149</v>
      </c>
      <c r="J35" s="43" t="s">
        <v>116</v>
      </c>
      <c r="K35" s="43">
        <v>0</v>
      </c>
    </row>
    <row r="36" spans="1:11" ht="15.75" thickBot="1">
      <c r="A36" s="42"/>
      <c r="B36" s="43">
        <v>171689</v>
      </c>
      <c r="C36" s="43" t="s">
        <v>165</v>
      </c>
      <c r="D36" s="43">
        <v>1</v>
      </c>
      <c r="E36" s="43" t="s">
        <v>166</v>
      </c>
      <c r="F36" s="43" t="s">
        <v>167</v>
      </c>
      <c r="G36" s="43" t="s">
        <v>166</v>
      </c>
      <c r="H36" s="43" t="s">
        <v>167</v>
      </c>
      <c r="I36" s="43" t="s">
        <v>50</v>
      </c>
      <c r="J36" s="43" t="s">
        <v>116</v>
      </c>
      <c r="K36" s="43">
        <v>0</v>
      </c>
    </row>
    <row r="37" spans="1:11" ht="15.75" thickBot="1">
      <c r="A37" s="42"/>
      <c r="B37" s="43">
        <v>183139</v>
      </c>
      <c r="C37" s="43" t="s">
        <v>168</v>
      </c>
      <c r="D37" s="43">
        <v>40</v>
      </c>
      <c r="E37" s="43" t="s">
        <v>169</v>
      </c>
      <c r="F37" s="43" t="s">
        <v>170</v>
      </c>
      <c r="G37" s="43" t="s">
        <v>169</v>
      </c>
      <c r="H37" s="43" t="s">
        <v>170</v>
      </c>
      <c r="I37" s="43" t="s">
        <v>50</v>
      </c>
      <c r="J37" s="43" t="s">
        <v>116</v>
      </c>
      <c r="K37" s="43">
        <v>0</v>
      </c>
    </row>
    <row r="38" spans="1:11" ht="15.75" thickBot="1">
      <c r="A38" s="42"/>
      <c r="B38" s="43">
        <v>206385</v>
      </c>
      <c r="C38" s="43" t="s">
        <v>171</v>
      </c>
      <c r="D38" s="43">
        <v>21</v>
      </c>
      <c r="E38" s="43" t="s">
        <v>172</v>
      </c>
      <c r="F38" s="43" t="s">
        <v>173</v>
      </c>
      <c r="G38" s="43" t="s">
        <v>172</v>
      </c>
      <c r="H38" s="43" t="s">
        <v>173</v>
      </c>
      <c r="I38" s="43" t="s">
        <v>174</v>
      </c>
      <c r="J38" s="43" t="s">
        <v>116</v>
      </c>
      <c r="K38" s="43">
        <v>0</v>
      </c>
    </row>
    <row r="39" spans="1:11" ht="15.75" thickBot="1">
      <c r="A39" s="42"/>
      <c r="B39" s="43">
        <v>939</v>
      </c>
      <c r="C39" s="43" t="s">
        <v>175</v>
      </c>
      <c r="D39" s="43">
        <v>5</v>
      </c>
      <c r="E39" s="43" t="s">
        <v>176</v>
      </c>
      <c r="F39" s="43" t="s">
        <v>177</v>
      </c>
      <c r="G39" s="43" t="s">
        <v>176</v>
      </c>
      <c r="H39" s="43" t="s">
        <v>177</v>
      </c>
      <c r="I39" s="43" t="s">
        <v>50</v>
      </c>
      <c r="J39" s="43" t="s">
        <v>178</v>
      </c>
      <c r="K39" s="43">
        <v>0</v>
      </c>
    </row>
    <row r="40" spans="1:11" ht="15.75" thickBot="1">
      <c r="A40" s="42"/>
      <c r="B40" s="43">
        <v>3880</v>
      </c>
      <c r="C40" s="43" t="s">
        <v>179</v>
      </c>
      <c r="D40" s="43">
        <v>21</v>
      </c>
      <c r="E40" s="43" t="s">
        <v>180</v>
      </c>
      <c r="F40" s="43" t="s">
        <v>181</v>
      </c>
      <c r="G40" s="43" t="s">
        <v>180</v>
      </c>
      <c r="H40" s="43" t="s">
        <v>181</v>
      </c>
      <c r="I40" s="43" t="s">
        <v>50</v>
      </c>
      <c r="J40" s="43" t="s">
        <v>182</v>
      </c>
      <c r="K40" s="43">
        <v>0</v>
      </c>
    </row>
    <row r="41" spans="1:11" ht="15.75" thickBot="1">
      <c r="A41" s="42"/>
      <c r="B41" s="43">
        <v>7339</v>
      </c>
      <c r="C41" s="43" t="s">
        <v>183</v>
      </c>
      <c r="D41" s="43">
        <v>55</v>
      </c>
      <c r="E41" s="43" t="s">
        <v>184</v>
      </c>
      <c r="F41" s="43" t="s">
        <v>185</v>
      </c>
      <c r="G41" s="43" t="s">
        <v>184</v>
      </c>
      <c r="H41" s="43" t="s">
        <v>185</v>
      </c>
      <c r="I41" s="43" t="s">
        <v>50</v>
      </c>
      <c r="J41" s="43" t="s">
        <v>81</v>
      </c>
      <c r="K41" s="43">
        <v>0</v>
      </c>
    </row>
    <row r="42" spans="1:11" ht="15.75" thickBot="1">
      <c r="A42" s="42"/>
      <c r="B42" s="43">
        <v>14032</v>
      </c>
      <c r="C42" s="43" t="s">
        <v>186</v>
      </c>
      <c r="D42" s="43">
        <v>4</v>
      </c>
      <c r="E42" s="43" t="s">
        <v>187</v>
      </c>
      <c r="F42" s="43" t="s">
        <v>188</v>
      </c>
      <c r="G42" s="43" t="s">
        <v>187</v>
      </c>
      <c r="H42" s="43" t="s">
        <v>188</v>
      </c>
      <c r="I42" s="43" t="s">
        <v>50</v>
      </c>
      <c r="J42" s="43" t="s">
        <v>153</v>
      </c>
      <c r="K42" s="43">
        <v>0</v>
      </c>
    </row>
    <row r="43" spans="1:11" ht="15.75" thickBot="1">
      <c r="A43" s="42"/>
      <c r="B43" s="43">
        <v>33854</v>
      </c>
      <c r="C43" s="43" t="s">
        <v>189</v>
      </c>
      <c r="D43" s="43">
        <v>2</v>
      </c>
      <c r="E43" s="44">
        <v>45474</v>
      </c>
      <c r="F43" s="44">
        <v>14397</v>
      </c>
      <c r="G43" s="44">
        <v>45474</v>
      </c>
      <c r="H43" s="44">
        <v>14397</v>
      </c>
      <c r="I43" s="43" t="s">
        <v>50</v>
      </c>
      <c r="J43" s="43" t="s">
        <v>190</v>
      </c>
      <c r="K43" s="43">
        <v>0</v>
      </c>
    </row>
    <row r="44" spans="1:11" ht="15.75" thickBot="1">
      <c r="A44" s="42"/>
      <c r="B44" s="43">
        <v>34563</v>
      </c>
      <c r="C44" s="43" t="s">
        <v>191</v>
      </c>
      <c r="D44" s="43">
        <v>4</v>
      </c>
      <c r="E44" s="43" t="s">
        <v>192</v>
      </c>
      <c r="F44" s="43" t="s">
        <v>193</v>
      </c>
      <c r="G44" s="43" t="s">
        <v>192</v>
      </c>
      <c r="H44" s="43" t="s">
        <v>193</v>
      </c>
      <c r="I44" s="43" t="s">
        <v>50</v>
      </c>
      <c r="J44" s="43" t="s">
        <v>153</v>
      </c>
      <c r="K44" s="43">
        <v>0</v>
      </c>
    </row>
    <row r="45" spans="1:11" ht="15.75" thickBot="1">
      <c r="A45" s="42"/>
      <c r="B45" s="43">
        <v>49210</v>
      </c>
      <c r="C45" s="43" t="s">
        <v>194</v>
      </c>
      <c r="D45" s="43">
        <v>75</v>
      </c>
      <c r="E45" s="43" t="s">
        <v>195</v>
      </c>
      <c r="F45" s="43" t="s">
        <v>76</v>
      </c>
      <c r="G45" s="43" t="s">
        <v>195</v>
      </c>
      <c r="H45" s="43" t="s">
        <v>76</v>
      </c>
      <c r="I45" s="43" t="s">
        <v>50</v>
      </c>
      <c r="J45" s="43" t="s">
        <v>196</v>
      </c>
      <c r="K45" s="43">
        <v>0</v>
      </c>
    </row>
    <row r="46" spans="1:11" ht="15.75" thickBot="1">
      <c r="A46" s="42"/>
      <c r="B46" s="43">
        <v>53832</v>
      </c>
      <c r="C46" s="43" t="s">
        <v>197</v>
      </c>
      <c r="D46" s="43">
        <v>40</v>
      </c>
      <c r="E46" s="43" t="s">
        <v>198</v>
      </c>
      <c r="F46" s="43" t="s">
        <v>199</v>
      </c>
      <c r="G46" s="43" t="s">
        <v>198</v>
      </c>
      <c r="H46" s="43" t="s">
        <v>199</v>
      </c>
      <c r="I46" s="43" t="s">
        <v>50</v>
      </c>
      <c r="J46" s="43" t="s">
        <v>116</v>
      </c>
      <c r="K46" s="43">
        <v>0</v>
      </c>
    </row>
    <row r="47" spans="1:11" ht="15.75" thickBot="1">
      <c r="A47" s="42"/>
      <c r="B47" s="43">
        <v>55556</v>
      </c>
      <c r="C47" s="43" t="s">
        <v>200</v>
      </c>
      <c r="D47" s="43">
        <v>4</v>
      </c>
      <c r="E47" s="43" t="s">
        <v>201</v>
      </c>
      <c r="F47" s="43" t="s">
        <v>202</v>
      </c>
      <c r="G47" s="43" t="s">
        <v>201</v>
      </c>
      <c r="H47" s="43" t="s">
        <v>202</v>
      </c>
      <c r="I47" s="43" t="s">
        <v>50</v>
      </c>
      <c r="J47" s="43" t="s">
        <v>203</v>
      </c>
      <c r="K47" s="43">
        <v>0</v>
      </c>
    </row>
    <row r="48" spans="1:11" ht="15.75" thickBot="1">
      <c r="A48" s="42"/>
      <c r="B48" s="43">
        <v>58377</v>
      </c>
      <c r="C48" s="43" t="s">
        <v>204</v>
      </c>
      <c r="D48" s="43">
        <v>21</v>
      </c>
      <c r="E48" s="43" t="s">
        <v>205</v>
      </c>
      <c r="F48" s="43" t="s">
        <v>173</v>
      </c>
      <c r="G48" s="43" t="s">
        <v>205</v>
      </c>
      <c r="H48" s="43" t="s">
        <v>173</v>
      </c>
      <c r="I48" s="43" t="s">
        <v>50</v>
      </c>
      <c r="J48" s="43" t="s">
        <v>206</v>
      </c>
      <c r="K48" s="43">
        <v>0</v>
      </c>
    </row>
    <row r="49" spans="1:11" ht="15.75" thickBot="1">
      <c r="A49" s="42"/>
      <c r="B49" s="43">
        <v>58907</v>
      </c>
      <c r="C49" s="43" t="s">
        <v>207</v>
      </c>
      <c r="D49" s="43">
        <v>8</v>
      </c>
      <c r="E49" s="43" t="s">
        <v>208</v>
      </c>
      <c r="F49" s="43" t="s">
        <v>209</v>
      </c>
      <c r="G49" s="43" t="s">
        <v>208</v>
      </c>
      <c r="H49" s="43" t="s">
        <v>209</v>
      </c>
      <c r="I49" s="43" t="s">
        <v>50</v>
      </c>
      <c r="J49" s="43" t="s">
        <v>116</v>
      </c>
      <c r="K49" s="43">
        <v>0</v>
      </c>
    </row>
    <row r="50" spans="1:11" ht="15.75" thickBot="1">
      <c r="A50" s="42"/>
      <c r="B50" s="43">
        <v>68446</v>
      </c>
      <c r="C50" s="43" t="s">
        <v>210</v>
      </c>
      <c r="D50" s="43">
        <v>29</v>
      </c>
      <c r="E50" s="43" t="s">
        <v>211</v>
      </c>
      <c r="F50" s="43" t="s">
        <v>212</v>
      </c>
      <c r="G50" s="43" t="s">
        <v>211</v>
      </c>
      <c r="H50" s="43" t="s">
        <v>212</v>
      </c>
      <c r="I50" s="43" t="s">
        <v>174</v>
      </c>
      <c r="J50" s="43" t="s">
        <v>116</v>
      </c>
      <c r="K50" s="43">
        <v>0</v>
      </c>
    </row>
    <row r="51" spans="1:11" ht="15.75" thickBot="1">
      <c r="A51" s="42"/>
      <c r="B51" s="43">
        <v>76069</v>
      </c>
      <c r="C51" s="43" t="s">
        <v>213</v>
      </c>
      <c r="D51" s="43">
        <v>4</v>
      </c>
      <c r="E51" s="43" t="s">
        <v>214</v>
      </c>
      <c r="F51" s="43" t="s">
        <v>215</v>
      </c>
      <c r="G51" s="43" t="s">
        <v>214</v>
      </c>
      <c r="H51" s="43" t="s">
        <v>215</v>
      </c>
      <c r="I51" s="43" t="s">
        <v>50</v>
      </c>
      <c r="J51" s="43" t="s">
        <v>216</v>
      </c>
      <c r="K51" s="43">
        <v>0</v>
      </c>
    </row>
    <row r="52" spans="1:11" ht="15.75" thickBot="1">
      <c r="A52" s="42"/>
      <c r="B52" s="43">
        <v>95073</v>
      </c>
      <c r="C52" s="43" t="s">
        <v>217</v>
      </c>
      <c r="D52" s="43">
        <v>6</v>
      </c>
      <c r="E52" s="43" t="s">
        <v>218</v>
      </c>
      <c r="F52" s="44">
        <v>36495</v>
      </c>
      <c r="G52" s="43" t="s">
        <v>218</v>
      </c>
      <c r="H52" s="44">
        <v>36495</v>
      </c>
      <c r="I52" s="43" t="s">
        <v>50</v>
      </c>
      <c r="J52" s="43" t="s">
        <v>219</v>
      </c>
      <c r="K52" s="43">
        <v>0</v>
      </c>
    </row>
    <row r="53" spans="1:11" ht="15.75" thickBot="1">
      <c r="A53" s="42"/>
      <c r="B53" s="43">
        <v>106379</v>
      </c>
      <c r="C53" s="43" t="s">
        <v>220</v>
      </c>
      <c r="D53" s="43">
        <v>13</v>
      </c>
      <c r="E53" s="43" t="s">
        <v>221</v>
      </c>
      <c r="F53" s="43" t="s">
        <v>222</v>
      </c>
      <c r="G53" s="43" t="s">
        <v>221</v>
      </c>
      <c r="H53" s="43" t="s">
        <v>222</v>
      </c>
      <c r="I53" s="43" t="s">
        <v>50</v>
      </c>
      <c r="J53" s="43" t="s">
        <v>223</v>
      </c>
      <c r="K53" s="43">
        <v>0</v>
      </c>
    </row>
    <row r="54" spans="1:11" ht="15.75" thickBot="1">
      <c r="A54" s="42"/>
      <c r="B54" s="43">
        <v>109559</v>
      </c>
      <c r="C54" s="43" t="s">
        <v>224</v>
      </c>
      <c r="D54" s="43">
        <v>12</v>
      </c>
      <c r="E54" s="43" t="s">
        <v>225</v>
      </c>
      <c r="F54" s="44">
        <v>36465</v>
      </c>
      <c r="G54" s="43" t="s">
        <v>225</v>
      </c>
      <c r="H54" s="44">
        <v>36465</v>
      </c>
      <c r="I54" s="43" t="s">
        <v>50</v>
      </c>
      <c r="J54" s="43" t="s">
        <v>226</v>
      </c>
      <c r="K54" s="43">
        <v>0</v>
      </c>
    </row>
    <row r="55" spans="1:11" ht="15.75" thickBot="1">
      <c r="A55" s="42"/>
      <c r="B55" s="43">
        <v>114475</v>
      </c>
      <c r="C55" s="43" t="s">
        <v>227</v>
      </c>
      <c r="D55" s="43">
        <v>17</v>
      </c>
      <c r="E55" s="43" t="s">
        <v>228</v>
      </c>
      <c r="F55" s="43" t="s">
        <v>229</v>
      </c>
      <c r="G55" s="43" t="s">
        <v>228</v>
      </c>
      <c r="H55" s="43" t="s">
        <v>229</v>
      </c>
      <c r="I55" s="43" t="s">
        <v>50</v>
      </c>
      <c r="J55" s="43" t="s">
        <v>230</v>
      </c>
      <c r="K55" s="43">
        <v>0</v>
      </c>
    </row>
    <row r="56" spans="1:11" ht="15.75" thickBot="1">
      <c r="A56" s="42"/>
      <c r="B56" s="43">
        <v>117222</v>
      </c>
      <c r="C56" s="43" t="s">
        <v>231</v>
      </c>
      <c r="D56" s="43">
        <v>100</v>
      </c>
      <c r="E56" s="43" t="s">
        <v>147</v>
      </c>
      <c r="F56" s="43" t="s">
        <v>148</v>
      </c>
      <c r="G56" s="43" t="s">
        <v>147</v>
      </c>
      <c r="H56" s="43" t="s">
        <v>148</v>
      </c>
      <c r="I56" s="43" t="s">
        <v>149</v>
      </c>
      <c r="J56" s="43" t="s">
        <v>116</v>
      </c>
      <c r="K56" s="43">
        <v>0</v>
      </c>
    </row>
    <row r="57" spans="1:11" ht="15.75" thickBot="1">
      <c r="A57" s="42"/>
      <c r="B57" s="43">
        <v>127132</v>
      </c>
      <c r="C57" s="43" t="s">
        <v>232</v>
      </c>
      <c r="D57" s="43">
        <v>1</v>
      </c>
      <c r="E57" s="43" t="s">
        <v>233</v>
      </c>
      <c r="F57" s="43" t="s">
        <v>234</v>
      </c>
      <c r="G57" s="43" t="s">
        <v>233</v>
      </c>
      <c r="H57" s="43" t="s">
        <v>234</v>
      </c>
      <c r="I57" s="43" t="s">
        <v>50</v>
      </c>
      <c r="J57" s="43" t="s">
        <v>235</v>
      </c>
      <c r="K57" s="43">
        <v>0</v>
      </c>
    </row>
    <row r="58" spans="1:11" ht="15.75" thickBot="1">
      <c r="A58" s="42"/>
      <c r="B58" s="43">
        <v>128539</v>
      </c>
      <c r="C58" s="43" t="s">
        <v>236</v>
      </c>
      <c r="D58" s="43">
        <v>1</v>
      </c>
      <c r="E58" s="43" t="s">
        <v>237</v>
      </c>
      <c r="F58" s="43" t="s">
        <v>234</v>
      </c>
      <c r="G58" s="43" t="s">
        <v>237</v>
      </c>
      <c r="H58" s="43" t="s">
        <v>234</v>
      </c>
      <c r="I58" s="43" t="s">
        <v>50</v>
      </c>
      <c r="J58" s="43" t="s">
        <v>178</v>
      </c>
      <c r="K58" s="43">
        <v>0</v>
      </c>
    </row>
    <row r="59" spans="1:11" ht="15.75" thickBot="1">
      <c r="A59" s="42"/>
      <c r="B59" s="43">
        <v>133503</v>
      </c>
      <c r="C59" s="43" t="s">
        <v>238</v>
      </c>
      <c r="D59" s="43">
        <v>97</v>
      </c>
      <c r="E59" s="43" t="s">
        <v>239</v>
      </c>
      <c r="F59" s="43" t="s">
        <v>240</v>
      </c>
      <c r="G59" s="43" t="s">
        <v>239</v>
      </c>
      <c r="H59" s="43" t="s">
        <v>240</v>
      </c>
      <c r="I59" s="43" t="s">
        <v>50</v>
      </c>
      <c r="J59" s="43" t="s">
        <v>241</v>
      </c>
      <c r="K59" s="43">
        <v>0</v>
      </c>
    </row>
    <row r="60" spans="1:11" ht="15.75" thickBot="1">
      <c r="A60" s="42"/>
      <c r="B60" s="43">
        <v>138341</v>
      </c>
      <c r="C60" s="43" t="s">
        <v>242</v>
      </c>
      <c r="D60" s="43">
        <v>55</v>
      </c>
      <c r="E60" s="43" t="s">
        <v>195</v>
      </c>
      <c r="F60" s="43" t="s">
        <v>243</v>
      </c>
      <c r="G60" s="43" t="s">
        <v>195</v>
      </c>
      <c r="H60" s="43" t="s">
        <v>243</v>
      </c>
      <c r="I60" s="43" t="s">
        <v>149</v>
      </c>
      <c r="J60" s="43" t="s">
        <v>244</v>
      </c>
      <c r="K60" s="43">
        <v>0</v>
      </c>
    </row>
    <row r="61" spans="1:11" ht="15.75" thickBot="1">
      <c r="A61" s="42"/>
      <c r="B61" s="43">
        <v>183144</v>
      </c>
      <c r="C61" s="43" t="s">
        <v>245</v>
      </c>
      <c r="D61" s="43">
        <v>40</v>
      </c>
      <c r="E61" s="43" t="s">
        <v>198</v>
      </c>
      <c r="F61" s="43" t="s">
        <v>199</v>
      </c>
      <c r="G61" s="43" t="s">
        <v>198</v>
      </c>
      <c r="H61" s="43" t="s">
        <v>199</v>
      </c>
      <c r="I61" s="43" t="s">
        <v>50</v>
      </c>
      <c r="J61" s="43" t="s">
        <v>116</v>
      </c>
      <c r="K61" s="43">
        <v>0</v>
      </c>
    </row>
    <row r="62" spans="1:11" ht="15.75" thickBot="1">
      <c r="A62" s="42"/>
      <c r="B62" s="43">
        <v>198043</v>
      </c>
      <c r="C62" s="43" t="s">
        <v>246</v>
      </c>
      <c r="D62" s="43">
        <v>55</v>
      </c>
      <c r="E62" s="43" t="s">
        <v>247</v>
      </c>
      <c r="F62" s="43" t="s">
        <v>248</v>
      </c>
      <c r="G62" s="43" t="s">
        <v>247</v>
      </c>
      <c r="H62" s="43" t="s">
        <v>248</v>
      </c>
      <c r="I62" s="43" t="s">
        <v>174</v>
      </c>
      <c r="J62" s="43" t="s">
        <v>116</v>
      </c>
      <c r="K62" s="43">
        <v>0</v>
      </c>
    </row>
    <row r="63" spans="1:11" ht="15.75" thickBot="1">
      <c r="A63" s="42"/>
      <c r="B63" s="43">
        <v>217114</v>
      </c>
      <c r="C63" s="43" t="s">
        <v>249</v>
      </c>
      <c r="D63" s="43">
        <v>5</v>
      </c>
      <c r="E63" s="43" t="s">
        <v>250</v>
      </c>
      <c r="F63" s="43" t="s">
        <v>251</v>
      </c>
      <c r="G63" s="43" t="s">
        <v>250</v>
      </c>
      <c r="H63" s="43" t="s">
        <v>251</v>
      </c>
      <c r="I63" s="43" t="s">
        <v>50</v>
      </c>
      <c r="J63" s="43" t="s">
        <v>252</v>
      </c>
      <c r="K63" s="43">
        <v>0</v>
      </c>
    </row>
    <row r="64" spans="1:11" ht="15.75" thickBot="1">
      <c r="A64" s="42"/>
      <c r="B64" s="43">
        <v>221693</v>
      </c>
      <c r="C64" s="43" t="s">
        <v>253</v>
      </c>
      <c r="D64" s="43">
        <v>100</v>
      </c>
      <c r="E64" s="43" t="s">
        <v>127</v>
      </c>
      <c r="F64" s="43" t="s">
        <v>254</v>
      </c>
      <c r="G64" s="43" t="s">
        <v>127</v>
      </c>
      <c r="H64" s="43" t="s">
        <v>254</v>
      </c>
      <c r="I64" s="43" t="s">
        <v>50</v>
      </c>
      <c r="J64" s="43" t="s">
        <v>255</v>
      </c>
      <c r="K64" s="43">
        <v>0</v>
      </c>
    </row>
    <row r="65" spans="1:11" ht="15.75" thickBot="1">
      <c r="A65" s="42"/>
      <c r="B65" s="43">
        <v>237886</v>
      </c>
      <c r="C65" s="43" t="s">
        <v>256</v>
      </c>
      <c r="D65" s="43">
        <v>28</v>
      </c>
      <c r="E65" s="43" t="s">
        <v>257</v>
      </c>
      <c r="F65" s="43" t="s">
        <v>258</v>
      </c>
      <c r="G65" s="43" t="s">
        <v>257</v>
      </c>
      <c r="H65" s="43" t="s">
        <v>258</v>
      </c>
      <c r="I65" s="43" t="s">
        <v>50</v>
      </c>
      <c r="J65" s="43" t="s">
        <v>259</v>
      </c>
      <c r="K65" s="43">
        <v>0</v>
      </c>
    </row>
    <row r="66" spans="1:11" ht="15.75" thickBot="1">
      <c r="A66" s="42"/>
      <c r="B66" s="43">
        <v>245124</v>
      </c>
      <c r="C66" s="43" t="s">
        <v>260</v>
      </c>
      <c r="D66" s="43">
        <v>97</v>
      </c>
      <c r="E66" s="43" t="s">
        <v>261</v>
      </c>
      <c r="F66" s="43" t="s">
        <v>262</v>
      </c>
      <c r="G66" s="43" t="s">
        <v>261</v>
      </c>
      <c r="H66" s="43" t="s">
        <v>262</v>
      </c>
      <c r="I66" s="43" t="s">
        <v>50</v>
      </c>
      <c r="J66" s="43" t="s">
        <v>178</v>
      </c>
      <c r="K66" s="43">
        <v>0</v>
      </c>
    </row>
    <row r="67" spans="1:11" ht="15.75" thickBot="1">
      <c r="A67" s="42"/>
      <c r="B67" s="43">
        <v>250382</v>
      </c>
      <c r="C67" s="43" t="s">
        <v>263</v>
      </c>
      <c r="D67" s="43">
        <v>3</v>
      </c>
      <c r="E67" s="43" t="s">
        <v>264</v>
      </c>
      <c r="F67" s="43" t="s">
        <v>265</v>
      </c>
      <c r="G67" s="43" t="s">
        <v>264</v>
      </c>
      <c r="H67" s="43" t="s">
        <v>265</v>
      </c>
      <c r="I67" s="43" t="s">
        <v>50</v>
      </c>
      <c r="J67" s="43" t="s">
        <v>116</v>
      </c>
      <c r="K67" s="43">
        <v>0</v>
      </c>
    </row>
    <row r="68" spans="1:11" ht="15.75" thickBot="1">
      <c r="A68" s="42"/>
      <c r="B68" s="43">
        <v>252521</v>
      </c>
      <c r="C68" s="43" t="s">
        <v>266</v>
      </c>
      <c r="D68" s="43">
        <v>46</v>
      </c>
      <c r="E68" s="43" t="s">
        <v>214</v>
      </c>
      <c r="F68" s="43" t="s">
        <v>267</v>
      </c>
      <c r="G68" s="43" t="s">
        <v>214</v>
      </c>
      <c r="H68" s="43" t="s">
        <v>267</v>
      </c>
      <c r="I68" s="43" t="s">
        <v>50</v>
      </c>
      <c r="J68" s="43" t="s">
        <v>268</v>
      </c>
      <c r="K68" s="43">
        <v>0</v>
      </c>
    </row>
    <row r="69" spans="1:11" ht="15.75" thickBot="1">
      <c r="A69" s="42"/>
      <c r="B69" s="43">
        <v>253262</v>
      </c>
      <c r="C69" s="43" t="s">
        <v>269</v>
      </c>
      <c r="D69" s="43">
        <v>32</v>
      </c>
      <c r="E69" s="44">
        <v>36495</v>
      </c>
      <c r="F69" s="43" t="s">
        <v>270</v>
      </c>
      <c r="G69" s="44">
        <v>36495</v>
      </c>
      <c r="H69" s="43" t="s">
        <v>270</v>
      </c>
      <c r="I69" s="43" t="s">
        <v>50</v>
      </c>
      <c r="J69" s="43" t="s">
        <v>116</v>
      </c>
      <c r="K69" s="43">
        <v>0</v>
      </c>
    </row>
    <row r="70" spans="1:11" ht="15.75" thickBot="1">
      <c r="A70" s="42"/>
      <c r="B70" s="43">
        <v>253311</v>
      </c>
      <c r="C70" s="43" t="s">
        <v>271</v>
      </c>
      <c r="D70" s="43">
        <v>32</v>
      </c>
      <c r="E70" s="43" t="s">
        <v>272</v>
      </c>
      <c r="F70" s="43" t="s">
        <v>60</v>
      </c>
      <c r="G70" s="43" t="s">
        <v>272</v>
      </c>
      <c r="H70" s="43" t="s">
        <v>60</v>
      </c>
      <c r="I70" s="43" t="s">
        <v>50</v>
      </c>
      <c r="J70" s="43" t="s">
        <v>84</v>
      </c>
      <c r="K70" s="43">
        <v>0</v>
      </c>
    </row>
    <row r="71" spans="1:11" ht="15.75" thickBot="1">
      <c r="A71" s="42"/>
      <c r="B71" s="43">
        <v>254966</v>
      </c>
      <c r="C71" s="43" t="s">
        <v>273</v>
      </c>
      <c r="D71" s="43">
        <v>97</v>
      </c>
      <c r="E71" s="43" t="s">
        <v>274</v>
      </c>
      <c r="F71" s="43" t="s">
        <v>275</v>
      </c>
      <c r="G71" s="43" t="s">
        <v>274</v>
      </c>
      <c r="H71" s="43" t="s">
        <v>275</v>
      </c>
      <c r="I71" s="43" t="s">
        <v>50</v>
      </c>
      <c r="J71" s="43" t="s">
        <v>190</v>
      </c>
      <c r="K71" s="43">
        <v>0</v>
      </c>
    </row>
    <row r="72" spans="1:11" ht="15.75" thickBot="1">
      <c r="A72" s="42"/>
      <c r="B72" s="43">
        <v>265339</v>
      </c>
      <c r="C72" s="43" t="s">
        <v>276</v>
      </c>
      <c r="D72" s="43">
        <v>70</v>
      </c>
      <c r="E72" s="43" t="s">
        <v>277</v>
      </c>
      <c r="F72" s="45">
        <v>42634</v>
      </c>
      <c r="G72" s="43" t="s">
        <v>277</v>
      </c>
      <c r="H72" s="45">
        <v>42634</v>
      </c>
      <c r="I72" s="43" t="s">
        <v>50</v>
      </c>
      <c r="J72" s="43" t="s">
        <v>278</v>
      </c>
      <c r="K72" s="43">
        <v>0</v>
      </c>
    </row>
    <row r="73" spans="1:11" ht="15.75" thickBot="1">
      <c r="A73" s="42"/>
      <c r="B73" s="43">
        <v>301870</v>
      </c>
      <c r="C73" s="43" t="s">
        <v>279</v>
      </c>
      <c r="D73" s="43">
        <v>97</v>
      </c>
      <c r="E73" s="43" t="s">
        <v>280</v>
      </c>
      <c r="F73" s="43" t="s">
        <v>281</v>
      </c>
      <c r="G73" s="43" t="s">
        <v>280</v>
      </c>
      <c r="H73" s="43" t="s">
        <v>281</v>
      </c>
      <c r="I73" s="43" t="s">
        <v>50</v>
      </c>
      <c r="J73" s="43" t="s">
        <v>153</v>
      </c>
      <c r="K73" s="43">
        <v>0</v>
      </c>
    </row>
    <row r="74" spans="1:11" ht="15.75" thickBot="1">
      <c r="A74" s="42"/>
      <c r="B74" s="43">
        <v>305597</v>
      </c>
      <c r="C74" s="43" t="s">
        <v>282</v>
      </c>
      <c r="D74" s="43">
        <v>17</v>
      </c>
      <c r="E74" s="43" t="s">
        <v>239</v>
      </c>
      <c r="F74" s="43" t="s">
        <v>283</v>
      </c>
      <c r="G74" s="43" t="s">
        <v>239</v>
      </c>
      <c r="H74" s="43" t="s">
        <v>283</v>
      </c>
      <c r="I74" s="43" t="s">
        <v>50</v>
      </c>
      <c r="J74" s="43" t="s">
        <v>284</v>
      </c>
      <c r="K74" s="43">
        <v>0</v>
      </c>
    </row>
    <row r="75" spans="1:11" ht="15.75" thickBot="1">
      <c r="A75" s="42"/>
      <c r="B75" s="43">
        <v>308086</v>
      </c>
      <c r="C75" s="43" t="s">
        <v>285</v>
      </c>
      <c r="D75" s="43">
        <v>97</v>
      </c>
      <c r="E75" s="43" t="s">
        <v>286</v>
      </c>
      <c r="F75" s="43" t="s">
        <v>287</v>
      </c>
      <c r="G75" s="43" t="s">
        <v>286</v>
      </c>
      <c r="H75" s="43" t="s">
        <v>287</v>
      </c>
      <c r="I75" s="43" t="s">
        <v>50</v>
      </c>
      <c r="J75" s="43" t="s">
        <v>268</v>
      </c>
      <c r="K75" s="43">
        <v>0</v>
      </c>
    </row>
    <row r="76" spans="1:11" ht="15.75" thickBot="1">
      <c r="A76" s="42"/>
      <c r="B76" s="43">
        <v>233</v>
      </c>
      <c r="C76" s="43" t="s">
        <v>288</v>
      </c>
      <c r="D76" s="43">
        <v>2</v>
      </c>
      <c r="E76" s="43" t="s">
        <v>289</v>
      </c>
      <c r="F76" s="43" t="s">
        <v>290</v>
      </c>
      <c r="G76" s="43" t="s">
        <v>289</v>
      </c>
      <c r="H76" s="43" t="s">
        <v>290</v>
      </c>
      <c r="I76" s="43" t="s">
        <v>149</v>
      </c>
      <c r="J76" s="43" t="s">
        <v>116</v>
      </c>
      <c r="K76" s="43">
        <v>0</v>
      </c>
    </row>
    <row r="77" spans="1:11" ht="15.75" thickBot="1">
      <c r="A77" s="42"/>
      <c r="B77" s="43">
        <v>3925</v>
      </c>
      <c r="C77" s="43" t="s">
        <v>291</v>
      </c>
      <c r="D77" s="43">
        <v>4</v>
      </c>
      <c r="E77" s="43" t="s">
        <v>292</v>
      </c>
      <c r="F77" s="43" t="s">
        <v>293</v>
      </c>
      <c r="G77" s="43" t="s">
        <v>292</v>
      </c>
      <c r="H77" s="43" t="s">
        <v>293</v>
      </c>
      <c r="I77" s="43" t="s">
        <v>50</v>
      </c>
      <c r="J77" s="43" t="s">
        <v>244</v>
      </c>
      <c r="K77" s="43">
        <v>0</v>
      </c>
    </row>
    <row r="78" spans="1:11" ht="15.75" thickBot="1">
      <c r="A78" s="42"/>
      <c r="B78" s="43">
        <v>14595</v>
      </c>
      <c r="C78" s="43" t="s">
        <v>294</v>
      </c>
      <c r="D78" s="43">
        <v>4</v>
      </c>
      <c r="E78" s="43" t="s">
        <v>295</v>
      </c>
      <c r="F78" s="43" t="s">
        <v>296</v>
      </c>
      <c r="G78" s="43" t="s">
        <v>295</v>
      </c>
      <c r="H78" s="43" t="s">
        <v>296</v>
      </c>
      <c r="I78" s="43" t="s">
        <v>50</v>
      </c>
      <c r="J78" s="43" t="s">
        <v>153</v>
      </c>
      <c r="K78" s="43">
        <v>0</v>
      </c>
    </row>
    <row r="79" spans="1:11" ht="15.75" thickBot="1">
      <c r="A79" s="42"/>
      <c r="B79" s="43">
        <v>16870</v>
      </c>
      <c r="C79" s="43" t="s">
        <v>297</v>
      </c>
      <c r="D79" s="43">
        <v>97</v>
      </c>
      <c r="E79" s="43" t="s">
        <v>298</v>
      </c>
      <c r="F79" s="43" t="s">
        <v>299</v>
      </c>
      <c r="G79" s="43" t="s">
        <v>298</v>
      </c>
      <c r="H79" s="43" t="s">
        <v>299</v>
      </c>
      <c r="I79" s="43" t="s">
        <v>50</v>
      </c>
      <c r="J79" s="43" t="s">
        <v>235</v>
      </c>
      <c r="K79" s="43">
        <v>0</v>
      </c>
    </row>
    <row r="80" spans="1:11" ht="15.75" thickBot="1">
      <c r="A80" s="42"/>
      <c r="B80" s="43">
        <v>26194</v>
      </c>
      <c r="C80" s="43" t="s">
        <v>300</v>
      </c>
      <c r="D80" s="43">
        <v>13</v>
      </c>
      <c r="E80" s="43" t="s">
        <v>301</v>
      </c>
      <c r="F80" s="43" t="s">
        <v>91</v>
      </c>
      <c r="G80" s="43" t="s">
        <v>301</v>
      </c>
      <c r="H80" s="43" t="s">
        <v>91</v>
      </c>
      <c r="I80" s="43" t="s">
        <v>50</v>
      </c>
      <c r="J80" s="43" t="s">
        <v>302</v>
      </c>
      <c r="K80" s="43">
        <v>0</v>
      </c>
    </row>
    <row r="81" spans="1:11" ht="15.75" thickBot="1">
      <c r="A81" s="42"/>
      <c r="B81" s="43">
        <v>32586</v>
      </c>
      <c r="C81" s="43" t="s">
        <v>303</v>
      </c>
      <c r="D81" s="43">
        <v>27</v>
      </c>
      <c r="E81" s="44">
        <v>17746</v>
      </c>
      <c r="F81" s="44">
        <v>36342</v>
      </c>
      <c r="G81" s="44">
        <v>17746</v>
      </c>
      <c r="H81" s="44">
        <v>36342</v>
      </c>
      <c r="I81" s="43" t="s">
        <v>50</v>
      </c>
      <c r="J81" s="43" t="s">
        <v>304</v>
      </c>
      <c r="K81" s="43">
        <v>0</v>
      </c>
    </row>
    <row r="82" spans="1:11" ht="15.75" thickBot="1">
      <c r="A82" s="42"/>
      <c r="B82" s="43">
        <v>34835</v>
      </c>
      <c r="C82" s="43" t="s">
        <v>305</v>
      </c>
      <c r="D82" s="43">
        <v>29</v>
      </c>
      <c r="E82" s="43" t="s">
        <v>306</v>
      </c>
      <c r="F82" s="43" t="s">
        <v>111</v>
      </c>
      <c r="G82" s="43" t="s">
        <v>306</v>
      </c>
      <c r="H82" s="43" t="s">
        <v>111</v>
      </c>
      <c r="I82" s="43" t="s">
        <v>50</v>
      </c>
      <c r="J82" s="43" t="s">
        <v>307</v>
      </c>
      <c r="K82" s="43">
        <v>0</v>
      </c>
    </row>
    <row r="83" spans="1:11" ht="15.75" thickBot="1">
      <c r="A83" s="42"/>
      <c r="B83" s="43">
        <v>47603</v>
      </c>
      <c r="C83" s="43" t="s">
        <v>308</v>
      </c>
      <c r="D83" s="43">
        <v>29</v>
      </c>
      <c r="E83" s="43" t="s">
        <v>309</v>
      </c>
      <c r="F83" s="43" t="s">
        <v>181</v>
      </c>
      <c r="G83" s="43" t="s">
        <v>309</v>
      </c>
      <c r="H83" s="43" t="s">
        <v>181</v>
      </c>
      <c r="I83" s="43" t="s">
        <v>50</v>
      </c>
      <c r="J83" s="43" t="s">
        <v>310</v>
      </c>
      <c r="K83" s="43">
        <v>0</v>
      </c>
    </row>
    <row r="84" spans="1:11" ht="15.75" thickBot="1">
      <c r="A84" s="42"/>
      <c r="B84" s="43">
        <v>51565</v>
      </c>
      <c r="C84" s="43" t="s">
        <v>311</v>
      </c>
      <c r="D84" s="43">
        <v>21</v>
      </c>
      <c r="E84" s="43" t="s">
        <v>312</v>
      </c>
      <c r="F84" s="43" t="s">
        <v>313</v>
      </c>
      <c r="G84" s="43" t="s">
        <v>312</v>
      </c>
      <c r="H84" s="43" t="s">
        <v>313</v>
      </c>
      <c r="I84" s="43" t="s">
        <v>50</v>
      </c>
      <c r="J84" s="43" t="s">
        <v>314</v>
      </c>
      <c r="K84" s="43">
        <v>0</v>
      </c>
    </row>
    <row r="85" spans="1:11" ht="15.75" thickBot="1">
      <c r="A85" s="42"/>
      <c r="B85" s="43">
        <v>52408</v>
      </c>
      <c r="C85" s="43" t="s">
        <v>315</v>
      </c>
      <c r="D85" s="43">
        <v>13</v>
      </c>
      <c r="E85" s="43" t="s">
        <v>90</v>
      </c>
      <c r="F85" s="43" t="s">
        <v>91</v>
      </c>
      <c r="G85" s="43" t="s">
        <v>90</v>
      </c>
      <c r="H85" s="43" t="s">
        <v>91</v>
      </c>
      <c r="I85" s="43" t="s">
        <v>50</v>
      </c>
      <c r="J85" s="43" t="s">
        <v>316</v>
      </c>
      <c r="K85" s="43">
        <v>0</v>
      </c>
    </row>
    <row r="86" spans="1:11" ht="15.75" thickBot="1">
      <c r="A86" s="42"/>
      <c r="B86" s="43">
        <v>53796</v>
      </c>
      <c r="C86" s="43" t="s">
        <v>317</v>
      </c>
      <c r="D86" s="43">
        <v>40</v>
      </c>
      <c r="E86" s="43" t="s">
        <v>318</v>
      </c>
      <c r="F86" s="43" t="s">
        <v>319</v>
      </c>
      <c r="G86" s="43" t="s">
        <v>318</v>
      </c>
      <c r="H86" s="43" t="s">
        <v>319</v>
      </c>
      <c r="I86" s="43" t="s">
        <v>50</v>
      </c>
      <c r="J86" s="43" t="s">
        <v>320</v>
      </c>
      <c r="K86" s="43">
        <v>0</v>
      </c>
    </row>
    <row r="87" spans="1:11" ht="15.75" thickBot="1">
      <c r="A87" s="42"/>
      <c r="B87" s="43">
        <v>55557</v>
      </c>
      <c r="C87" s="43" t="s">
        <v>200</v>
      </c>
      <c r="D87" s="43">
        <v>4</v>
      </c>
      <c r="E87" s="43" t="s">
        <v>321</v>
      </c>
      <c r="F87" s="43" t="s">
        <v>176</v>
      </c>
      <c r="G87" s="43" t="s">
        <v>321</v>
      </c>
      <c r="H87" s="43" t="s">
        <v>176</v>
      </c>
      <c r="I87" s="43" t="s">
        <v>50</v>
      </c>
      <c r="J87" s="43" t="s">
        <v>65</v>
      </c>
      <c r="K87" s="43">
        <v>0</v>
      </c>
    </row>
    <row r="88" spans="1:11" ht="15.75" thickBot="1">
      <c r="A88" s="42"/>
      <c r="B88" s="43">
        <v>65320</v>
      </c>
      <c r="C88" s="43" t="s">
        <v>322</v>
      </c>
      <c r="D88" s="43">
        <v>100</v>
      </c>
      <c r="E88" s="43" t="s">
        <v>323</v>
      </c>
      <c r="F88" s="43" t="s">
        <v>324</v>
      </c>
      <c r="G88" s="43" t="s">
        <v>323</v>
      </c>
      <c r="H88" s="43" t="s">
        <v>324</v>
      </c>
      <c r="I88" s="43" t="s">
        <v>149</v>
      </c>
      <c r="J88" s="43" t="s">
        <v>325</v>
      </c>
      <c r="K88" s="43">
        <v>0</v>
      </c>
    </row>
    <row r="89" spans="1:11" ht="15.75" thickBot="1">
      <c r="A89" s="42"/>
      <c r="B89" s="43">
        <v>66070</v>
      </c>
      <c r="C89" s="43" t="s">
        <v>326</v>
      </c>
      <c r="D89" s="43">
        <v>1</v>
      </c>
      <c r="E89" s="43" t="s">
        <v>327</v>
      </c>
      <c r="F89" s="43" t="s">
        <v>328</v>
      </c>
      <c r="G89" s="43" t="s">
        <v>327</v>
      </c>
      <c r="H89" s="43" t="s">
        <v>328</v>
      </c>
      <c r="I89" s="43" t="s">
        <v>50</v>
      </c>
      <c r="J89" s="43" t="s">
        <v>278</v>
      </c>
      <c r="K89" s="43">
        <v>0</v>
      </c>
    </row>
    <row r="90" spans="1:11" ht="15.75" thickBot="1">
      <c r="A90" s="42"/>
      <c r="B90" s="43">
        <v>72438</v>
      </c>
      <c r="C90" s="43" t="s">
        <v>329</v>
      </c>
      <c r="D90" s="43">
        <v>21</v>
      </c>
      <c r="E90" s="43" t="s">
        <v>330</v>
      </c>
      <c r="F90" s="43" t="s">
        <v>331</v>
      </c>
      <c r="G90" s="43" t="s">
        <v>330</v>
      </c>
      <c r="H90" s="43" t="s">
        <v>331</v>
      </c>
      <c r="I90" s="43" t="s">
        <v>174</v>
      </c>
      <c r="J90" s="43" t="s">
        <v>116</v>
      </c>
      <c r="K90" s="43">
        <v>0</v>
      </c>
    </row>
    <row r="91" spans="1:11" ht="15.75" thickBot="1">
      <c r="A91" s="42"/>
      <c r="B91" s="43">
        <v>72446</v>
      </c>
      <c r="C91" s="43" t="s">
        <v>332</v>
      </c>
      <c r="D91" s="43">
        <v>21</v>
      </c>
      <c r="E91" s="43" t="s">
        <v>333</v>
      </c>
      <c r="F91" s="43" t="s">
        <v>334</v>
      </c>
      <c r="G91" s="43" t="s">
        <v>333</v>
      </c>
      <c r="H91" s="43" t="s">
        <v>334</v>
      </c>
      <c r="I91" s="43" t="s">
        <v>174</v>
      </c>
      <c r="J91" s="43" t="s">
        <v>116</v>
      </c>
      <c r="K91" s="43">
        <v>0</v>
      </c>
    </row>
    <row r="92" spans="1:11" ht="15.75" thickBot="1">
      <c r="A92" s="42"/>
      <c r="B92" s="43">
        <v>97146</v>
      </c>
      <c r="C92" s="43" t="s">
        <v>335</v>
      </c>
      <c r="D92" s="43">
        <v>27</v>
      </c>
      <c r="E92" s="43" t="s">
        <v>262</v>
      </c>
      <c r="F92" s="43" t="s">
        <v>86</v>
      </c>
      <c r="G92" s="43" t="s">
        <v>262</v>
      </c>
      <c r="H92" s="43" t="s">
        <v>86</v>
      </c>
      <c r="I92" s="43" t="s">
        <v>50</v>
      </c>
      <c r="J92" s="43" t="s">
        <v>336</v>
      </c>
      <c r="K92" s="43">
        <v>0</v>
      </c>
    </row>
    <row r="93" spans="1:11" ht="15.75" thickBot="1">
      <c r="A93" s="42"/>
      <c r="B93" s="43">
        <v>99271</v>
      </c>
      <c r="C93" s="43" t="s">
        <v>337</v>
      </c>
      <c r="D93" s="43">
        <v>29</v>
      </c>
      <c r="E93" s="43" t="s">
        <v>338</v>
      </c>
      <c r="F93" s="43" t="s">
        <v>339</v>
      </c>
      <c r="G93" s="43" t="s">
        <v>338</v>
      </c>
      <c r="H93" s="43" t="s">
        <v>339</v>
      </c>
      <c r="I93" s="43" t="s">
        <v>50</v>
      </c>
      <c r="J93" s="43" t="s">
        <v>268</v>
      </c>
      <c r="K93" s="43">
        <v>0</v>
      </c>
    </row>
    <row r="94" spans="1:11" ht="15.75" thickBot="1">
      <c r="A94" s="42"/>
      <c r="B94" s="43">
        <v>106383</v>
      </c>
      <c r="C94" s="43" t="s">
        <v>340</v>
      </c>
      <c r="D94" s="43">
        <v>13</v>
      </c>
      <c r="E94" s="43" t="s">
        <v>221</v>
      </c>
      <c r="F94" s="43" t="s">
        <v>341</v>
      </c>
      <c r="G94" s="43" t="s">
        <v>221</v>
      </c>
      <c r="H94" s="43" t="s">
        <v>341</v>
      </c>
      <c r="I94" s="43" t="s">
        <v>50</v>
      </c>
      <c r="J94" s="43" t="s">
        <v>342</v>
      </c>
      <c r="K94" s="43">
        <v>0</v>
      </c>
    </row>
    <row r="95" spans="1:11" ht="15.75" thickBot="1">
      <c r="A95" s="42"/>
      <c r="B95" s="43">
        <v>117219</v>
      </c>
      <c r="C95" s="43" t="s">
        <v>343</v>
      </c>
      <c r="D95" s="43">
        <v>100</v>
      </c>
      <c r="E95" s="43" t="s">
        <v>151</v>
      </c>
      <c r="F95" s="43" t="s">
        <v>148</v>
      </c>
      <c r="G95" s="43" t="s">
        <v>151</v>
      </c>
      <c r="H95" s="43" t="s">
        <v>148</v>
      </c>
      <c r="I95" s="43" t="s">
        <v>50</v>
      </c>
      <c r="J95" s="43" t="s">
        <v>268</v>
      </c>
      <c r="K95" s="43">
        <v>0</v>
      </c>
    </row>
    <row r="96" spans="1:11" ht="15.75" thickBot="1">
      <c r="A96" s="42"/>
      <c r="B96" s="43">
        <v>128540</v>
      </c>
      <c r="C96" s="43" t="s">
        <v>344</v>
      </c>
      <c r="D96" s="43">
        <v>1</v>
      </c>
      <c r="E96" s="43" t="s">
        <v>233</v>
      </c>
      <c r="F96" s="43" t="s">
        <v>234</v>
      </c>
      <c r="G96" s="43" t="s">
        <v>233</v>
      </c>
      <c r="H96" s="43" t="s">
        <v>234</v>
      </c>
      <c r="I96" s="43" t="s">
        <v>50</v>
      </c>
      <c r="J96" s="43" t="s">
        <v>278</v>
      </c>
      <c r="K96" s="43">
        <v>0</v>
      </c>
    </row>
    <row r="97" spans="1:11" ht="15.75" thickBot="1">
      <c r="A97" s="42"/>
      <c r="B97" s="43">
        <v>139011</v>
      </c>
      <c r="C97" s="43" t="s">
        <v>345</v>
      </c>
      <c r="D97" s="43">
        <v>28</v>
      </c>
      <c r="E97" s="43" t="s">
        <v>346</v>
      </c>
      <c r="F97" s="43" t="s">
        <v>64</v>
      </c>
      <c r="G97" s="43" t="s">
        <v>346</v>
      </c>
      <c r="H97" s="43" t="s">
        <v>64</v>
      </c>
      <c r="I97" s="43" t="s">
        <v>50</v>
      </c>
      <c r="J97" s="43" t="s">
        <v>347</v>
      </c>
      <c r="K97" s="43">
        <v>0</v>
      </c>
    </row>
    <row r="98" spans="1:11" ht="15.75" thickBot="1">
      <c r="A98" s="42"/>
      <c r="B98" s="43">
        <v>166631</v>
      </c>
      <c r="C98" s="43" t="s">
        <v>348</v>
      </c>
      <c r="D98" s="43">
        <v>4</v>
      </c>
      <c r="E98" s="43" t="s">
        <v>349</v>
      </c>
      <c r="F98" s="43" t="s">
        <v>187</v>
      </c>
      <c r="G98" s="43" t="s">
        <v>349</v>
      </c>
      <c r="H98" s="43" t="s">
        <v>187</v>
      </c>
      <c r="I98" s="43" t="s">
        <v>149</v>
      </c>
      <c r="J98" s="43" t="s">
        <v>252</v>
      </c>
      <c r="K98" s="43">
        <v>0</v>
      </c>
    </row>
    <row r="99" spans="1:11" ht="15.75" thickBot="1">
      <c r="A99" s="42"/>
      <c r="B99" s="43">
        <v>197524</v>
      </c>
      <c r="C99" s="43" t="s">
        <v>350</v>
      </c>
      <c r="D99" s="43">
        <v>97</v>
      </c>
      <c r="E99" s="43" t="s">
        <v>298</v>
      </c>
      <c r="F99" s="43" t="s">
        <v>299</v>
      </c>
      <c r="G99" s="43" t="s">
        <v>298</v>
      </c>
      <c r="H99" s="43" t="s">
        <v>299</v>
      </c>
      <c r="I99" s="43" t="s">
        <v>149</v>
      </c>
      <c r="J99" s="43" t="s">
        <v>116</v>
      </c>
      <c r="K99" s="43">
        <v>0</v>
      </c>
    </row>
    <row r="100" spans="1:11" ht="15.75" thickBot="1">
      <c r="A100" s="42"/>
      <c r="B100" s="43">
        <v>215696</v>
      </c>
      <c r="C100" s="43" t="s">
        <v>351</v>
      </c>
      <c r="D100" s="43">
        <v>108</v>
      </c>
      <c r="E100" s="43" t="s">
        <v>214</v>
      </c>
      <c r="F100" s="43" t="s">
        <v>352</v>
      </c>
      <c r="G100" s="43" t="s">
        <v>214</v>
      </c>
      <c r="H100" s="43" t="s">
        <v>352</v>
      </c>
      <c r="I100" s="43" t="s">
        <v>50</v>
      </c>
      <c r="J100" s="43" t="s">
        <v>235</v>
      </c>
      <c r="K100" s="43">
        <v>0</v>
      </c>
    </row>
  </sheetData>
  <autoFilter ref="A1:K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zoomScale="50" zoomScaleNormal="50" workbookViewId="0">
      <selection activeCell="H5" sqref="H5:AD18"/>
    </sheetView>
  </sheetViews>
  <sheetFormatPr defaultRowHeight="15"/>
  <cols>
    <col min="1" max="1" width="111.28515625" bestFit="1" customWidth="1"/>
    <col min="2" max="2" width="47" bestFit="1" customWidth="1"/>
    <col min="3" max="3" width="40.5703125" bestFit="1" customWidth="1"/>
    <col min="4" max="4" width="24.140625" bestFit="1" customWidth="1"/>
    <col min="5" max="5" width="8.7109375" bestFit="1" customWidth="1"/>
    <col min="6" max="6" width="15.85546875" bestFit="1" customWidth="1"/>
  </cols>
  <sheetData>
    <row r="1" spans="1:30" s="7" customFormat="1" ht="33">
      <c r="A1" s="50" t="s">
        <v>22</v>
      </c>
      <c r="B1" s="50"/>
      <c r="C1" s="50"/>
      <c r="D1" s="50"/>
      <c r="E1" s="50"/>
      <c r="F1" s="50"/>
    </row>
    <row r="2" spans="1:30" s="7" customFormat="1" ht="12.75"/>
    <row r="3" spans="1:30" s="7" customFormat="1" ht="60.75" thickBot="1">
      <c r="A3" s="51" t="s">
        <v>23</v>
      </c>
      <c r="B3" s="51"/>
      <c r="C3" s="51"/>
      <c r="D3" s="51"/>
      <c r="E3" s="52">
        <f ca="1">TODAY()</f>
        <v>42698</v>
      </c>
      <c r="F3" s="52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0" s="11" customFormat="1" ht="20.100000000000001" customHeight="1" thickBot="1">
      <c r="A4" s="2" t="s">
        <v>18</v>
      </c>
      <c r="B4" s="3" t="s">
        <v>19</v>
      </c>
      <c r="C4" s="3" t="s">
        <v>20</v>
      </c>
      <c r="D4" s="3" t="s">
        <v>24</v>
      </c>
      <c r="E4" s="3" t="s">
        <v>25</v>
      </c>
      <c r="F4" s="9" t="s">
        <v>26</v>
      </c>
      <c r="G4" s="10"/>
    </row>
    <row r="5" spans="1:30" s="15" customFormat="1" ht="30" customHeight="1">
      <c r="A5" s="38" t="s">
        <v>31</v>
      </c>
      <c r="B5" s="39" t="s">
        <v>4</v>
      </c>
      <c r="C5" s="4" t="s">
        <v>0</v>
      </c>
      <c r="D5" s="12">
        <v>0</v>
      </c>
      <c r="E5" s="12"/>
      <c r="F5" s="13"/>
      <c r="G5" s="14"/>
      <c r="H5" s="15">
        <v>1</v>
      </c>
      <c r="I5" s="15">
        <v>7</v>
      </c>
      <c r="J5" s="15">
        <v>11</v>
      </c>
      <c r="K5" s="15">
        <v>19</v>
      </c>
      <c r="L5" s="15">
        <v>48</v>
      </c>
      <c r="M5" s="15">
        <v>86</v>
      </c>
    </row>
    <row r="6" spans="1:30" s="15" customFormat="1" ht="30" customHeight="1">
      <c r="A6" s="38" t="s">
        <v>32</v>
      </c>
      <c r="B6" s="39" t="s">
        <v>5</v>
      </c>
      <c r="C6" s="4" t="s">
        <v>0</v>
      </c>
      <c r="D6" s="16">
        <v>0</v>
      </c>
      <c r="E6" s="12"/>
      <c r="F6" s="13"/>
      <c r="G6" s="14"/>
      <c r="H6" s="15">
        <v>2</v>
      </c>
      <c r="I6" s="15">
        <v>3</v>
      </c>
      <c r="J6" s="15">
        <v>9</v>
      </c>
      <c r="K6" s="15">
        <v>22</v>
      </c>
      <c r="L6" s="15">
        <v>76</v>
      </c>
      <c r="M6" s="15">
        <v>94</v>
      </c>
      <c r="N6" s="15">
        <v>106</v>
      </c>
    </row>
    <row r="7" spans="1:30" s="15" customFormat="1" ht="30" customHeight="1">
      <c r="A7" s="38" t="s">
        <v>33</v>
      </c>
      <c r="B7" s="39" t="s">
        <v>8</v>
      </c>
      <c r="C7" s="4" t="s">
        <v>0</v>
      </c>
      <c r="D7" s="16">
        <v>0</v>
      </c>
      <c r="E7" s="12"/>
      <c r="F7" s="13"/>
      <c r="G7" s="14"/>
      <c r="H7" s="15">
        <v>4</v>
      </c>
      <c r="I7" s="15">
        <v>5</v>
      </c>
      <c r="J7" s="15">
        <v>6</v>
      </c>
      <c r="K7" s="15">
        <v>8</v>
      </c>
      <c r="L7" s="15">
        <v>12</v>
      </c>
      <c r="M7" s="15">
        <v>69</v>
      </c>
      <c r="N7" s="15">
        <v>91</v>
      </c>
      <c r="O7" s="15">
        <v>108</v>
      </c>
    </row>
    <row r="8" spans="1:30" s="15" customFormat="1" ht="30" customHeight="1">
      <c r="A8" s="38" t="s">
        <v>34</v>
      </c>
      <c r="B8" s="39" t="s">
        <v>6</v>
      </c>
      <c r="C8" s="5" t="s">
        <v>0</v>
      </c>
      <c r="D8" s="16">
        <v>0</v>
      </c>
      <c r="E8" s="12"/>
      <c r="F8" s="13"/>
      <c r="G8" s="14"/>
      <c r="H8" s="15">
        <v>10</v>
      </c>
      <c r="I8" s="15">
        <v>25</v>
      </c>
      <c r="J8" s="15">
        <v>30</v>
      </c>
      <c r="K8" s="15">
        <v>31</v>
      </c>
      <c r="L8" s="15">
        <v>32</v>
      </c>
      <c r="M8" s="15">
        <v>34</v>
      </c>
      <c r="N8" s="15">
        <v>46</v>
      </c>
      <c r="O8" s="15">
        <v>47</v>
      </c>
      <c r="P8" s="15">
        <v>54</v>
      </c>
      <c r="Q8" s="15">
        <v>55</v>
      </c>
      <c r="R8" s="15">
        <v>60</v>
      </c>
      <c r="S8" s="15">
        <v>71</v>
      </c>
      <c r="T8" s="15">
        <v>74</v>
      </c>
      <c r="U8" s="15">
        <v>76</v>
      </c>
      <c r="V8" s="15">
        <v>85</v>
      </c>
      <c r="W8" s="15">
        <v>95</v>
      </c>
      <c r="X8" s="15">
        <v>96</v>
      </c>
      <c r="Y8" s="15">
        <v>97</v>
      </c>
      <c r="Z8" s="15">
        <v>98</v>
      </c>
      <c r="AA8" s="15">
        <v>99</v>
      </c>
      <c r="AB8" s="15">
        <v>100</v>
      </c>
      <c r="AC8" s="15">
        <v>103</v>
      </c>
      <c r="AD8" s="15">
        <v>104</v>
      </c>
    </row>
    <row r="9" spans="1:30" s="15" customFormat="1" ht="30" customHeight="1">
      <c r="A9" s="38">
        <v>13.21</v>
      </c>
      <c r="B9" s="39" t="s">
        <v>9</v>
      </c>
      <c r="C9" s="4" t="s">
        <v>0</v>
      </c>
      <c r="D9" s="16">
        <v>0</v>
      </c>
      <c r="E9" s="12"/>
      <c r="F9" s="13"/>
      <c r="G9" s="14"/>
      <c r="H9" s="15">
        <v>13</v>
      </c>
      <c r="I9" s="15">
        <v>21</v>
      </c>
    </row>
    <row r="10" spans="1:30" s="15" customFormat="1" ht="30" customHeight="1">
      <c r="A10" s="38">
        <v>14.66</v>
      </c>
      <c r="B10" s="39" t="s">
        <v>7</v>
      </c>
      <c r="C10" s="5" t="s">
        <v>1</v>
      </c>
      <c r="D10" s="16">
        <v>0</v>
      </c>
      <c r="E10" s="16"/>
      <c r="F10" s="17"/>
      <c r="G10" s="14"/>
      <c r="H10" s="15">
        <v>14</v>
      </c>
      <c r="I10" s="15">
        <v>66</v>
      </c>
    </row>
    <row r="11" spans="1:30" s="15" customFormat="1" ht="30" customHeight="1">
      <c r="A11" s="38" t="s">
        <v>35</v>
      </c>
      <c r="B11" s="39" t="s">
        <v>10</v>
      </c>
      <c r="C11" s="5" t="s">
        <v>2</v>
      </c>
      <c r="D11" s="16">
        <v>0</v>
      </c>
      <c r="E11" s="16"/>
      <c r="F11" s="17"/>
      <c r="G11" s="14"/>
      <c r="H11" s="15">
        <v>15</v>
      </c>
      <c r="I11" s="15">
        <v>16</v>
      </c>
      <c r="J11" s="15">
        <v>18</v>
      </c>
      <c r="K11" s="15">
        <v>20</v>
      </c>
      <c r="L11" s="15">
        <v>23</v>
      </c>
      <c r="M11" s="15">
        <v>70</v>
      </c>
    </row>
    <row r="12" spans="1:30" s="15" customFormat="1" ht="30" customHeight="1">
      <c r="A12" s="38" t="s">
        <v>21</v>
      </c>
      <c r="B12" s="39" t="s">
        <v>14</v>
      </c>
      <c r="C12" s="5" t="s">
        <v>3</v>
      </c>
      <c r="D12" s="16">
        <v>0</v>
      </c>
      <c r="E12" s="16"/>
      <c r="F12" s="17"/>
      <c r="G12" s="14"/>
      <c r="H12" s="15">
        <v>28</v>
      </c>
      <c r="I12" s="15">
        <v>36</v>
      </c>
      <c r="J12" s="15">
        <v>50</v>
      </c>
    </row>
    <row r="13" spans="1:30" s="15" customFormat="1" ht="30" customHeight="1">
      <c r="A13" s="38" t="s">
        <v>36</v>
      </c>
      <c r="B13" s="39" t="s">
        <v>11</v>
      </c>
      <c r="C13" s="5" t="s">
        <v>3</v>
      </c>
      <c r="D13" s="16">
        <v>0</v>
      </c>
      <c r="E13" s="16"/>
      <c r="F13" s="17"/>
      <c r="G13" s="14"/>
      <c r="H13" s="15">
        <v>17</v>
      </c>
      <c r="I13" s="18">
        <v>27</v>
      </c>
      <c r="J13" s="15">
        <v>58</v>
      </c>
      <c r="K13" s="15">
        <v>75</v>
      </c>
      <c r="L13" s="15">
        <v>88</v>
      </c>
      <c r="M13" s="15">
        <v>89</v>
      </c>
      <c r="N13" s="15">
        <v>105</v>
      </c>
    </row>
    <row r="14" spans="1:30" s="15" customFormat="1" ht="30" customHeight="1">
      <c r="A14" s="38" t="s">
        <v>37</v>
      </c>
      <c r="B14" s="39" t="s">
        <v>13</v>
      </c>
      <c r="C14" s="5" t="s">
        <v>3</v>
      </c>
      <c r="D14" s="16">
        <v>0</v>
      </c>
      <c r="E14" s="16"/>
      <c r="F14" s="17"/>
      <c r="G14" s="14"/>
      <c r="H14" s="15">
        <v>26</v>
      </c>
      <c r="I14" s="15">
        <v>38</v>
      </c>
      <c r="J14" s="15">
        <v>67</v>
      </c>
      <c r="K14" s="15">
        <v>81</v>
      </c>
      <c r="L14" s="15">
        <v>76</v>
      </c>
    </row>
    <row r="15" spans="1:30" s="15" customFormat="1" ht="30" customHeight="1">
      <c r="A15" s="38" t="s">
        <v>38</v>
      </c>
      <c r="B15" s="39" t="s">
        <v>15</v>
      </c>
      <c r="C15" s="6" t="s">
        <v>3</v>
      </c>
      <c r="D15" s="16">
        <v>0</v>
      </c>
      <c r="E15" s="19"/>
      <c r="F15" s="20"/>
      <c r="G15" s="21"/>
      <c r="H15" s="15">
        <v>35</v>
      </c>
      <c r="I15" s="15">
        <v>37</v>
      </c>
      <c r="J15" s="15">
        <v>42</v>
      </c>
      <c r="K15" s="15">
        <v>73</v>
      </c>
    </row>
    <row r="16" spans="1:30" s="15" customFormat="1" ht="30" customHeight="1">
      <c r="A16" s="38" t="s">
        <v>27</v>
      </c>
      <c r="B16" s="39" t="s">
        <v>16</v>
      </c>
      <c r="C16" s="6" t="s">
        <v>3</v>
      </c>
      <c r="D16" s="16">
        <v>0</v>
      </c>
      <c r="E16" s="19"/>
      <c r="F16" s="20"/>
      <c r="G16" s="14"/>
      <c r="H16" s="15">
        <v>29</v>
      </c>
      <c r="I16" s="15">
        <v>40</v>
      </c>
      <c r="J16" s="15">
        <v>62</v>
      </c>
    </row>
    <row r="17" spans="1:9" s="15" customFormat="1" ht="30" customHeight="1">
      <c r="A17" s="38">
        <v>49.77</v>
      </c>
      <c r="B17" s="39" t="s">
        <v>14</v>
      </c>
      <c r="C17" s="6" t="s">
        <v>3</v>
      </c>
      <c r="D17" s="16">
        <v>0</v>
      </c>
      <c r="E17" s="19"/>
      <c r="F17" s="20"/>
      <c r="G17" s="21"/>
      <c r="H17" s="15">
        <v>49</v>
      </c>
      <c r="I17" s="15">
        <v>77</v>
      </c>
    </row>
    <row r="18" spans="1:9" s="15" customFormat="1" ht="30" customHeight="1" thickBot="1">
      <c r="A18" s="38">
        <v>65</v>
      </c>
      <c r="B18" s="39" t="s">
        <v>12</v>
      </c>
      <c r="C18" s="22" t="s">
        <v>2</v>
      </c>
      <c r="D18" s="23">
        <v>0</v>
      </c>
      <c r="E18" s="24"/>
      <c r="F18" s="25"/>
      <c r="G18" s="21"/>
      <c r="H18" s="15">
        <v>65</v>
      </c>
    </row>
    <row r="19" spans="1:9" s="7" customFormat="1" ht="16.5" thickBot="1">
      <c r="A19" s="26"/>
      <c r="B19" s="53" t="s">
        <v>28</v>
      </c>
      <c r="C19" s="54"/>
      <c r="D19" s="27">
        <v>0</v>
      </c>
      <c r="E19" s="26"/>
      <c r="F19" s="26"/>
      <c r="G19" s="26"/>
    </row>
    <row r="20" spans="1:9" s="7" customFormat="1" ht="16.5" thickBot="1">
      <c r="A20" s="28"/>
      <c r="B20" s="55" t="s">
        <v>29</v>
      </c>
      <c r="C20" s="56"/>
      <c r="D20" s="29">
        <v>0</v>
      </c>
      <c r="E20" s="26"/>
      <c r="F20" s="26"/>
      <c r="G20" s="26"/>
    </row>
    <row r="21" spans="1:9" s="7" customFormat="1" ht="16.5" customHeight="1" thickBot="1">
      <c r="A21" s="26"/>
      <c r="B21" s="48" t="s">
        <v>30</v>
      </c>
      <c r="C21" s="49"/>
      <c r="D21" s="30">
        <v>0</v>
      </c>
      <c r="G21" s="26"/>
    </row>
  </sheetData>
  <mergeCells count="6">
    <mergeCell ref="B21:C21"/>
    <mergeCell ref="A1:F1"/>
    <mergeCell ref="A3:D3"/>
    <mergeCell ref="E3:F3"/>
    <mergeCell ref="B19:C19"/>
    <mergeCell ref="B20:C20"/>
  </mergeCells>
  <conditionalFormatting sqref="H5:AD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H27" sqref="H27"/>
    </sheetView>
  </sheetViews>
  <sheetFormatPr defaultColWidth="20.5703125" defaultRowHeight="15"/>
  <cols>
    <col min="1" max="1" width="14.7109375" customWidth="1"/>
    <col min="2" max="2" width="11.140625" customWidth="1"/>
    <col min="3" max="3" width="10" customWidth="1"/>
    <col min="4" max="4" width="11.7109375" customWidth="1"/>
    <col min="5" max="5" width="15.28515625" customWidth="1"/>
    <col min="6" max="6" width="15.42578125" customWidth="1"/>
    <col min="7" max="7" width="11.28515625" customWidth="1"/>
    <col min="8" max="8" width="11.5703125" customWidth="1"/>
    <col min="9" max="9" width="11.42578125" customWidth="1"/>
    <col min="10" max="10" width="11.5703125" customWidth="1"/>
    <col min="11" max="11" width="15.5703125" customWidth="1"/>
    <col min="12" max="12" width="13.28515625" customWidth="1"/>
    <col min="13" max="13" width="13.85546875" customWidth="1"/>
  </cols>
  <sheetData>
    <row r="1" spans="1:13" s="32" customFormat="1" ht="39" thickBot="1">
      <c r="A1" s="1" t="s">
        <v>0</v>
      </c>
      <c r="B1" s="1" t="s">
        <v>0</v>
      </c>
      <c r="C1" s="1" t="s">
        <v>0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2</v>
      </c>
    </row>
    <row r="2" spans="1:13" s="32" customFormat="1" ht="60" customHeight="1" thickBot="1">
      <c r="A2" s="33" t="s">
        <v>4</v>
      </c>
      <c r="B2" s="33" t="s">
        <v>5</v>
      </c>
      <c r="C2" s="33" t="s">
        <v>6</v>
      </c>
      <c r="D2" s="33" t="s">
        <v>7</v>
      </c>
      <c r="E2" s="34" t="s">
        <v>8</v>
      </c>
      <c r="F2" s="34" t="s">
        <v>9</v>
      </c>
      <c r="G2" s="34" t="s">
        <v>10</v>
      </c>
      <c r="H2" s="34" t="s">
        <v>11</v>
      </c>
      <c r="I2" s="34" t="s">
        <v>12</v>
      </c>
      <c r="J2" s="35" t="s">
        <v>13</v>
      </c>
      <c r="K2" s="35" t="s">
        <v>14</v>
      </c>
      <c r="L2" s="35" t="s">
        <v>15</v>
      </c>
      <c r="M2" s="36" t="s">
        <v>16</v>
      </c>
    </row>
    <row r="3" spans="1:13" s="31" customFormat="1">
      <c r="A3" s="37" t="s">
        <v>17</v>
      </c>
      <c r="B3" s="37" t="s">
        <v>17</v>
      </c>
      <c r="C3" s="37" t="s">
        <v>17</v>
      </c>
      <c r="D3" s="37" t="s">
        <v>17</v>
      </c>
      <c r="E3" s="37" t="s">
        <v>17</v>
      </c>
      <c r="F3" s="37" t="s">
        <v>17</v>
      </c>
      <c r="G3" s="37" t="s">
        <v>17</v>
      </c>
      <c r="H3" s="37" t="s">
        <v>17</v>
      </c>
      <c r="I3" s="37" t="s">
        <v>17</v>
      </c>
      <c r="J3" s="37" t="s">
        <v>17</v>
      </c>
      <c r="K3" s="37" t="s">
        <v>17</v>
      </c>
      <c r="L3" s="37" t="s">
        <v>17</v>
      </c>
      <c r="M3" s="37" t="s">
        <v>17</v>
      </c>
    </row>
    <row r="4" spans="1:13">
      <c r="A4" s="47">
        <f>IFERROR(INDEX(почта!$B$1:$B$100,SUMPRODUCT(LARGE((почта!$D$2:$D$100=макро!$H$5:$AD$5)*ROW(почта!$D$2:$D$100),SUMPRODUCT(--(почта!$D$2:$D$100=макро!$H$5:$AD$5))-(ROW(A1)-1)))),"")</f>
        <v>36579</v>
      </c>
      <c r="B4" s="46">
        <f>IFERROR(INDEX(почта!$B$1:$B$100,SUMPRODUCT(LARGE((почта!$D$2:$D$100=Группа)*ROW(почта!$D$2:$D$100),SUMPRODUCT(--(почта!$D$2:$D$100=Группа))-(ROW(A1)-1)))),"")</f>
        <v>33854</v>
      </c>
      <c r="C4" s="46">
        <f>IFERROR(INDEX(почта!$B$1:$B$100,SUMPRODUCT(LARGE((почта!$D$2:$D$100=Группа)*ROW(почта!$D$2:$D$100),SUMPRODUCT(--(почта!$D$2:$D$100=Группа))-(ROW(B1)-1)))),"")</f>
        <v>5852</v>
      </c>
      <c r="D4" s="46" t="str">
        <f>IFERROR(INDEX(почта!$B$1:$B$100,SUMPRODUCT(LARGE((почта!$D$2:$D$100=Группа)*ROW(почта!$D$2:$D$100),SUMPRODUCT(--(почта!$D$2:$D$100=Группа))-(ROW(C1)-1)))),"")</f>
        <v/>
      </c>
      <c r="E4" s="46">
        <f>IFERROR(INDEX(почта!$B$1:$B$100,SUMPRODUCT(LARGE((почта!$D$2:$D$100=Группа)*ROW(почта!$D$2:$D$100),SUMPRODUCT(--(почта!$D$2:$D$100=Группа))-(ROW(D1)-1)))),"")</f>
        <v>487</v>
      </c>
      <c r="F4" s="46">
        <f>IFERROR(INDEX(почта!$B$1:$B$100,SUMPRODUCT(LARGE((почта!$D$2:$D$100=Группа)*ROW(почта!$D$2:$D$100),SUMPRODUCT(--(почта!$D$2:$D$100=Группа))-(ROW(E1)-1)))),"")</f>
        <v>47330</v>
      </c>
      <c r="G4" s="46">
        <f>IFERROR(INDEX(почта!$B$1:$B$100,SUMPRODUCT(LARGE((почта!$D$2:$D$100=Группа)*ROW(почта!$D$2:$D$100),SUMPRODUCT(--(почта!$D$2:$D$100=Группа))-(ROW(F1)-1)))),"")</f>
        <v>265339</v>
      </c>
      <c r="H4" s="46">
        <f>IFERROR(INDEX(почта!$B$1:$B$100,SUMPRODUCT(LARGE((почта!$D$2:$D$100=Группа)*ROW(почта!$D$2:$D$100),SUMPRODUCT(--(почта!$D$2:$D$100=Группа))-(ROW(G1)-1)))),"")</f>
        <v>32556</v>
      </c>
      <c r="I4" s="46" t="str">
        <f>IFERROR(INDEX(почта!$B$1:$B$100,SUMPRODUCT(LARGE((почта!$D$2:$D$100=Группа)*ROW(почта!$D$2:$D$100),SUMPRODUCT(--(почта!$D$2:$D$100=Группа))-(ROW(H1)-1)))),"")</f>
        <v/>
      </c>
      <c r="J4" s="46" t="str">
        <f>IFERROR(INDEX(почта!$B$1:$B$100,SUMPRODUCT(LARGE((почта!$D$2:$D$100=Группа)*ROW(почта!$D$2:$D$100),SUMPRODUCT(--(почта!$D$2:$D$100=Группа))-(ROW(I1)-1)))),"")</f>
        <v/>
      </c>
      <c r="K4" s="46">
        <f>IFERROR(INDEX(почта!$B$1:$B$100,SUMPRODUCT(LARGE((почта!$D$2:$D$100=Группа)*ROW(почта!$D$2:$D$100),SUMPRODUCT(--(почта!$D$2:$D$100=Группа))-(ROW(J1)-1)))),"")</f>
        <v>67754</v>
      </c>
      <c r="L4" s="46" t="str">
        <f>IFERROR(INDEX(почта!$B$1:$B$100,SUMPRODUCT(LARGE((почта!$D$2:$D$100=Группа)*ROW(почта!$D$2:$D$100),SUMPRODUCT(--(почта!$D$2:$D$100=Группа))-(ROW(K1)-1)))),"")</f>
        <v/>
      </c>
      <c r="M4" s="46">
        <f>IFERROR(INDEX(почта!$B$1:$B$100,SUMPRODUCT(LARGE((почта!$D$2:$D$100=Группа)*ROW(почта!$D$2:$D$100),SUMPRODUCT(--(почта!$D$2:$D$100=Группа))-(ROW(L1)-1)))),"")</f>
        <v>47275</v>
      </c>
    </row>
    <row r="5" spans="1:13">
      <c r="A5" s="47">
        <f>IFERROR(INDEX(почта!$B$1:$B$100,SUMPRODUCT(LARGE((почта!$D$2:$D$100=макро!$H$5:$AD$5)*ROW(почта!$D$2:$D$100),SUMPRODUCT(--(почта!$D$2:$D$100=макро!$H$5:$AD$5))-(ROW(A2)-1)))),"")</f>
        <v>171689</v>
      </c>
      <c r="B5" s="46">
        <f>IFERROR(INDEX(почта!$B$1:$B$100,SUMPRODUCT(LARGE((почта!$D$2:$D$100=Группа)*ROW(почта!$D$2:$D$100),SUMPRODUCT(--(почта!$D$2:$D$100=Группа))-(ROW(A2)-1)))),"")</f>
        <v>250382</v>
      </c>
      <c r="C5" s="46">
        <f>IFERROR(INDEX(почта!$B$1:$B$100,SUMPRODUCT(LARGE((почта!$D$2:$D$100=Группа)*ROW(почта!$D$2:$D$100),SUMPRODUCT(--(почта!$D$2:$D$100=Группа))-(ROW(B2)-1)))),"")</f>
        <v>14894</v>
      </c>
      <c r="D5" s="46" t="str">
        <f>IFERROR(INDEX(почта!$B$1:$B$100,SUMPRODUCT(LARGE((почта!$D$2:$D$100=Группа)*ROW(почта!$D$2:$D$100),SUMPRODUCT(--(почта!$D$2:$D$100=Группа))-(ROW(C2)-1)))),"")</f>
        <v/>
      </c>
      <c r="E5" s="46">
        <f>IFERROR(INDEX(почта!$B$1:$B$100,SUMPRODUCT(LARGE((почта!$D$2:$D$100=Группа)*ROW(почта!$D$2:$D$100),SUMPRODUCT(--(почта!$D$2:$D$100=Группа))-(ROW(D2)-1)))),"")</f>
        <v>797</v>
      </c>
      <c r="F5" s="46">
        <f>IFERROR(INDEX(почта!$B$1:$B$100,SUMPRODUCT(LARGE((почта!$D$2:$D$100=Группа)*ROW(почта!$D$2:$D$100),SUMPRODUCT(--(почта!$D$2:$D$100=Группа))-(ROW(E2)-1)))),"")</f>
        <v>72433</v>
      </c>
      <c r="G5" s="46" t="str">
        <f>IFERROR(INDEX(почта!$B$1:$B$100,SUMPRODUCT(LARGE((почта!$D$2:$D$100=Группа)*ROW(почта!$D$2:$D$100),SUMPRODUCT(--(почта!$D$2:$D$100=Группа))-(ROW(F2)-1)))),"")</f>
        <v/>
      </c>
      <c r="H5" s="46">
        <f>IFERROR(INDEX(почта!$B$1:$B$100,SUMPRODUCT(LARGE((почта!$D$2:$D$100=Группа)*ROW(почта!$D$2:$D$100),SUMPRODUCT(--(почта!$D$2:$D$100=Группа))-(ROW(G2)-1)))),"")</f>
        <v>97143</v>
      </c>
      <c r="I5" s="46" t="str">
        <f>IFERROR(INDEX(почта!$B$1:$B$100,SUMPRODUCT(LARGE((почта!$D$2:$D$100=Группа)*ROW(почта!$D$2:$D$100),SUMPRODUCT(--(почта!$D$2:$D$100=Группа))-(ROW(H2)-1)))),"")</f>
        <v/>
      </c>
      <c r="J5" s="46" t="str">
        <f>IFERROR(INDEX(почта!$B$1:$B$100,SUMPRODUCT(LARGE((почта!$D$2:$D$100=Группа)*ROW(почта!$D$2:$D$100),SUMPRODUCT(--(почта!$D$2:$D$100=Группа))-(ROW(I2)-1)))),"")</f>
        <v/>
      </c>
      <c r="K5" s="46">
        <f>IFERROR(INDEX(почта!$B$1:$B$100,SUMPRODUCT(LARGE((почта!$D$2:$D$100=Группа)*ROW(почта!$D$2:$D$100),SUMPRODUCT(--(почта!$D$2:$D$100=Группа))-(ROW(J2)-1)))),"")</f>
        <v>237886</v>
      </c>
      <c r="L5" s="46" t="str">
        <f>IFERROR(INDEX(почта!$B$1:$B$100,SUMPRODUCT(LARGE((почта!$D$2:$D$100=Группа)*ROW(почта!$D$2:$D$100),SUMPRODUCT(--(почта!$D$2:$D$100=Группа))-(ROW(K2)-1)))),"")</f>
        <v/>
      </c>
      <c r="M5" s="46">
        <f>IFERROR(INDEX(почта!$B$1:$B$100,SUMPRODUCT(LARGE((почта!$D$2:$D$100=Группа)*ROW(почта!$D$2:$D$100),SUMPRODUCT(--(почта!$D$2:$D$100=Группа))-(ROW(L2)-1)))),"")</f>
        <v>47608</v>
      </c>
    </row>
    <row r="6" spans="1:13">
      <c r="A6" s="47">
        <f>IFERROR(INDEX(почта!$B$1:$B$100,SUMPRODUCT(LARGE((почта!$D$2:$D$100=макро!$H$5:$AD$5)*ROW(почта!$D$2:$D$100),SUMPRODUCT(--(почта!$D$2:$D$100=макро!$H$5:$AD$5))-(ROW(A3)-1)))),"")</f>
        <v>127132</v>
      </c>
      <c r="B6" s="46">
        <f>IFERROR(INDEX(почта!$B$1:$B$100,SUMPRODUCT(LARGE((почта!$D$2:$D$100=Группа)*ROW(почта!$D$2:$D$100),SUMPRODUCT(--(почта!$D$2:$D$100=Группа))-(ROW(A3)-1)))),"")</f>
        <v>233</v>
      </c>
      <c r="C6" s="46">
        <f>IFERROR(INDEX(почта!$B$1:$B$100,SUMPRODUCT(LARGE((почта!$D$2:$D$100=Группа)*ROW(почта!$D$2:$D$100),SUMPRODUCT(--(почта!$D$2:$D$100=Группа))-(ROW(B3)-1)))),"")</f>
        <v>117138</v>
      </c>
      <c r="D6" s="46" t="str">
        <f>IFERROR(INDEX(почта!$B$1:$B$100,SUMPRODUCT(LARGE((почта!$D$2:$D$100=Группа)*ROW(почта!$D$2:$D$100),SUMPRODUCT(--(почта!$D$2:$D$100=Группа))-(ROW(C3)-1)))),"")</f>
        <v/>
      </c>
      <c r="E6" s="46">
        <f>IFERROR(INDEX(почта!$B$1:$B$100,SUMPRODUCT(LARGE((почта!$D$2:$D$100=Группа)*ROW(почта!$D$2:$D$100),SUMPRODUCT(--(почта!$D$2:$D$100=Группа))-(ROW(D3)-1)))),"")</f>
        <v>822</v>
      </c>
      <c r="F6" s="46">
        <f>IFERROR(INDEX(почта!$B$1:$B$100,SUMPRODUCT(LARGE((почта!$D$2:$D$100=Группа)*ROW(почта!$D$2:$D$100),SUMPRODUCT(--(почта!$D$2:$D$100=Группа))-(ROW(E3)-1)))),"")</f>
        <v>74396</v>
      </c>
      <c r="G6" s="46" t="str">
        <f>IFERROR(INDEX(почта!$B$1:$B$100,SUMPRODUCT(LARGE((почта!$D$2:$D$100=Группа)*ROW(почта!$D$2:$D$100),SUMPRODUCT(--(почта!$D$2:$D$100=Группа))-(ROW(F3)-1)))),"")</f>
        <v/>
      </c>
      <c r="H6" s="46">
        <f>IFERROR(INDEX(почта!$B$1:$B$100,SUMPRODUCT(LARGE((почта!$D$2:$D$100=Группа)*ROW(почта!$D$2:$D$100),SUMPRODUCT(--(почта!$D$2:$D$100=Группа))-(ROW(G3)-1)))),"")</f>
        <v>134544</v>
      </c>
      <c r="I6" s="46" t="str">
        <f>IFERROR(INDEX(почта!$B$1:$B$100,SUMPRODUCT(LARGE((почта!$D$2:$D$100=Группа)*ROW(почта!$D$2:$D$100),SUMPRODUCT(--(почта!$D$2:$D$100=Группа))-(ROW(H3)-1)))),"")</f>
        <v/>
      </c>
      <c r="J6" s="46" t="str">
        <f>IFERROR(INDEX(почта!$B$1:$B$100,SUMPRODUCT(LARGE((почта!$D$2:$D$100=Группа)*ROW(почта!$D$2:$D$100),SUMPRODUCT(--(почта!$D$2:$D$100=Группа))-(ROW(I3)-1)))),"")</f>
        <v/>
      </c>
      <c r="K6" s="46">
        <f>IFERROR(INDEX(почта!$B$1:$B$100,SUMPRODUCT(LARGE((почта!$D$2:$D$100=Группа)*ROW(почта!$D$2:$D$100),SUMPRODUCT(--(почта!$D$2:$D$100=Группа))-(ROW(J3)-1)))),"")</f>
        <v>139011</v>
      </c>
      <c r="L6" s="46" t="str">
        <f>IFERROR(INDEX(почта!$B$1:$B$100,SUMPRODUCT(LARGE((почта!$D$2:$D$100=Группа)*ROW(почта!$D$2:$D$100),SUMPRODUCT(--(почта!$D$2:$D$100=Группа))-(ROW(K3)-1)))),"")</f>
        <v/>
      </c>
      <c r="M6" s="46">
        <f>IFERROR(INDEX(почта!$B$1:$B$100,SUMPRODUCT(LARGE((почта!$D$2:$D$100=Группа)*ROW(почта!$D$2:$D$100),SUMPRODUCT(--(почта!$D$2:$D$100=Группа))-(ROW(L3)-1)))),"")</f>
        <v>51686</v>
      </c>
    </row>
    <row r="7" spans="1:13">
      <c r="A7" s="47">
        <f>IFERROR(INDEX(почта!$B$1:$B$100,SUMPRODUCT(LARGE((почта!$D$2:$D$100=макро!$H$5:$AD$5)*ROW(почта!$D$2:$D$100),SUMPRODUCT(--(почта!$D$2:$D$100=макро!$H$5:$AD$5))-(ROW(A4)-1)))),"")</f>
        <v>128539</v>
      </c>
      <c r="B7" s="46" t="str">
        <f>IFERROR(INDEX(почта!$B$1:$B$100,SUMPRODUCT(LARGE((почта!$D$2:$D$100=Группа)*ROW(почта!$D$2:$D$100),SUMPRODUCT(--(почта!$D$2:$D$100=Группа))-(ROW(A4)-1)))),"")</f>
        <v/>
      </c>
      <c r="C7" s="46">
        <f>IFERROR(INDEX(почта!$B$1:$B$100,SUMPRODUCT(LARGE((почта!$D$2:$D$100=Группа)*ROW(почта!$D$2:$D$100),SUMPRODUCT(--(почта!$D$2:$D$100=Группа))-(ROW(B4)-1)))),"")</f>
        <v>117149</v>
      </c>
      <c r="D7" s="46" t="str">
        <f>IFERROR(INDEX(почта!$B$1:$B$100,SUMPRODUCT(LARGE((почта!$D$2:$D$100=Группа)*ROW(почта!$D$2:$D$100),SUMPRODUCT(--(почта!$D$2:$D$100=Группа))-(ROW(C4)-1)))),"")</f>
        <v/>
      </c>
      <c r="E7" s="46">
        <f>IFERROR(INDEX(почта!$B$1:$B$100,SUMPRODUCT(LARGE((почта!$D$2:$D$100=Группа)*ROW(почта!$D$2:$D$100),SUMPRODUCT(--(почта!$D$2:$D$100=Группа))-(ROW(D4)-1)))),"")</f>
        <v>906</v>
      </c>
      <c r="F7" s="46">
        <f>IFERROR(INDEX(почта!$B$1:$B$100,SUMPRODUCT(LARGE((почта!$D$2:$D$100=Группа)*ROW(почта!$D$2:$D$100),SUMPRODUCT(--(почта!$D$2:$D$100=Группа))-(ROW(E4)-1)))),"")</f>
        <v>206385</v>
      </c>
      <c r="G7" s="46" t="str">
        <f>IFERROR(INDEX(почта!$B$1:$B$100,SUMPRODUCT(LARGE((почта!$D$2:$D$100=Группа)*ROW(почта!$D$2:$D$100),SUMPRODUCT(--(почта!$D$2:$D$100=Группа))-(ROW(F4)-1)))),"")</f>
        <v/>
      </c>
      <c r="H7" s="46">
        <f>IFERROR(INDEX(почта!$B$1:$B$100,SUMPRODUCT(LARGE((почта!$D$2:$D$100=Группа)*ROW(почта!$D$2:$D$100),SUMPRODUCT(--(почта!$D$2:$D$100=Группа))-(ROW(G4)-1)))),"")</f>
        <v>49210</v>
      </c>
      <c r="I7" s="46" t="str">
        <f>IFERROR(INDEX(почта!$B$1:$B$100,SUMPRODUCT(LARGE((почта!$D$2:$D$100=Группа)*ROW(почта!$D$2:$D$100),SUMPRODUCT(--(почта!$D$2:$D$100=Группа))-(ROW(H4)-1)))),"")</f>
        <v/>
      </c>
      <c r="J7" s="46" t="str">
        <f>IFERROR(INDEX(почта!$B$1:$B$100,SUMPRODUCT(LARGE((почта!$D$2:$D$100=Группа)*ROW(почта!$D$2:$D$100),SUMPRODUCT(--(почта!$D$2:$D$100=Группа))-(ROW(I4)-1)))),"")</f>
        <v/>
      </c>
      <c r="K7" s="46" t="str">
        <f>IFERROR(INDEX(почта!$B$1:$B$100,SUMPRODUCT(LARGE((почта!$D$2:$D$100=Группа)*ROW(почта!$D$2:$D$100),SUMPRODUCT(--(почта!$D$2:$D$100=Группа))-(ROW(J4)-1)))),"")</f>
        <v/>
      </c>
      <c r="L7" s="46" t="str">
        <f>IFERROR(INDEX(почта!$B$1:$B$100,SUMPRODUCT(LARGE((почта!$D$2:$D$100=Группа)*ROW(почта!$D$2:$D$100),SUMPRODUCT(--(почта!$D$2:$D$100=Группа))-(ROW(K4)-1)))),"")</f>
        <v/>
      </c>
      <c r="M7" s="46">
        <f>IFERROR(INDEX(почта!$B$1:$B$100,SUMPRODUCT(LARGE((почта!$D$2:$D$100=Группа)*ROW(почта!$D$2:$D$100),SUMPRODUCT(--(почта!$D$2:$D$100=Группа))-(ROW(L4)-1)))),"")</f>
        <v>53768</v>
      </c>
    </row>
    <row r="8" spans="1:13">
      <c r="A8" s="47">
        <f>IFERROR(INDEX(почта!$B$1:$B$100,SUMPRODUCT(LARGE((почта!$D$2:$D$100=макро!$H$5:$AD$5)*ROW(почта!$D$2:$D$100),SUMPRODUCT(--(почта!$D$2:$D$100=макро!$H$5:$AD$5))-(ROW(A5)-1)))),"")</f>
        <v>66070</v>
      </c>
      <c r="B8" s="46" t="str">
        <f>IFERROR(INDEX(почта!$B$1:$B$100,SUMPRODUCT(LARGE((почта!$D$2:$D$100=Группа)*ROW(почта!$D$2:$D$100),SUMPRODUCT(--(почта!$D$2:$D$100=Группа))-(ROW(A5)-1)))),"")</f>
        <v/>
      </c>
      <c r="C8" s="46">
        <f>IFERROR(INDEX(почта!$B$1:$B$100,SUMPRODUCT(LARGE((почта!$D$2:$D$100=Группа)*ROW(почта!$D$2:$D$100),SUMPRODUCT(--(почта!$D$2:$D$100=Группа))-(ROW(B5)-1)))),"")</f>
        <v>117223</v>
      </c>
      <c r="D8" s="46" t="str">
        <f>IFERROR(INDEX(почта!$B$1:$B$100,SUMPRODUCT(LARGE((почта!$D$2:$D$100=Группа)*ROW(почта!$D$2:$D$100),SUMPRODUCT(--(почта!$D$2:$D$100=Группа))-(ROW(C5)-1)))),"")</f>
        <v/>
      </c>
      <c r="E8" s="46">
        <f>IFERROR(INDEX(почта!$B$1:$B$100,SUMPRODUCT(LARGE((почта!$D$2:$D$100=Группа)*ROW(почта!$D$2:$D$100),SUMPRODUCT(--(почта!$D$2:$D$100=Группа))-(ROW(D5)-1)))),"")</f>
        <v>8231</v>
      </c>
      <c r="F8" s="46">
        <f>IFERROR(INDEX(почта!$B$1:$B$100,SUMPRODUCT(LARGE((почта!$D$2:$D$100=Группа)*ROW(почта!$D$2:$D$100),SUMPRODUCT(--(почта!$D$2:$D$100=Группа))-(ROW(E5)-1)))),"")</f>
        <v>3880</v>
      </c>
      <c r="G8" s="46" t="str">
        <f>IFERROR(INDEX(почта!$B$1:$B$100,SUMPRODUCT(LARGE((почта!$D$2:$D$100=Группа)*ROW(почта!$D$2:$D$100),SUMPRODUCT(--(почта!$D$2:$D$100=Группа))-(ROW(F5)-1)))),"")</f>
        <v/>
      </c>
      <c r="H8" s="46">
        <f>IFERROR(INDEX(почта!$B$1:$B$100,SUMPRODUCT(LARGE((почта!$D$2:$D$100=Группа)*ROW(почта!$D$2:$D$100),SUMPRODUCT(--(почта!$D$2:$D$100=Группа))-(ROW(G5)-1)))),"")</f>
        <v>114475</v>
      </c>
      <c r="I8" s="46" t="str">
        <f>IFERROR(INDEX(почта!$B$1:$B$100,SUMPRODUCT(LARGE((почта!$D$2:$D$100=Группа)*ROW(почта!$D$2:$D$100),SUMPRODUCT(--(почта!$D$2:$D$100=Группа))-(ROW(H5)-1)))),"")</f>
        <v/>
      </c>
      <c r="J8" s="46" t="str">
        <f>IFERROR(INDEX(почта!$B$1:$B$100,SUMPRODUCT(LARGE((почта!$D$2:$D$100=Группа)*ROW(почта!$D$2:$D$100),SUMPRODUCT(--(почта!$D$2:$D$100=Группа))-(ROW(I5)-1)))),"")</f>
        <v/>
      </c>
      <c r="K8" s="46" t="str">
        <f>IFERROR(INDEX(почта!$B$1:$B$100,SUMPRODUCT(LARGE((почта!$D$2:$D$100=Группа)*ROW(почта!$D$2:$D$100),SUMPRODUCT(--(почта!$D$2:$D$100=Группа))-(ROW(J5)-1)))),"")</f>
        <v/>
      </c>
      <c r="L8" s="46" t="str">
        <f>IFERROR(INDEX(почта!$B$1:$B$100,SUMPRODUCT(LARGE((почта!$D$2:$D$100=Группа)*ROW(почта!$D$2:$D$100),SUMPRODUCT(--(почта!$D$2:$D$100=Группа))-(ROW(K5)-1)))),"")</f>
        <v/>
      </c>
      <c r="M8" s="46">
        <f>IFERROR(INDEX(почта!$B$1:$B$100,SUMPRODUCT(LARGE((почта!$D$2:$D$100=Группа)*ROW(почта!$D$2:$D$100),SUMPRODUCT(--(почта!$D$2:$D$100=Группа))-(ROW(L5)-1)))),"")</f>
        <v>53799</v>
      </c>
    </row>
    <row r="9" spans="1:13">
      <c r="A9" s="47">
        <f>IFERROR(INDEX(почта!$B$1:$B$100,SUMPRODUCT(LARGE((почта!$D$2:$D$100=макро!$H$5:$AD$5)*ROW(почта!$D$2:$D$100),SUMPRODUCT(--(почта!$D$2:$D$100=макро!$H$5:$AD$5))-(ROW(A6)-1)))),"")</f>
        <v>128540</v>
      </c>
      <c r="B9" s="46" t="str">
        <f>IFERROR(INDEX(почта!$B$1:$B$100,SUMPRODUCT(LARGE((почта!$D$2:$D$100=Группа)*ROW(почта!$D$2:$D$100),SUMPRODUCT(--(почта!$D$2:$D$100=Группа))-(ROW(A6)-1)))),"")</f>
        <v/>
      </c>
      <c r="C9" s="46">
        <f>IFERROR(INDEX(почта!$B$1:$B$100,SUMPRODUCT(LARGE((почта!$D$2:$D$100=Группа)*ROW(почта!$D$2:$D$100),SUMPRODUCT(--(почта!$D$2:$D$100=Группа))-(ROW(B6)-1)))),"")</f>
        <v>138433</v>
      </c>
      <c r="D9" s="46" t="str">
        <f>IFERROR(INDEX(почта!$B$1:$B$100,SUMPRODUCT(LARGE((почта!$D$2:$D$100=Группа)*ROW(почта!$D$2:$D$100),SUMPRODUCT(--(почта!$D$2:$D$100=Группа))-(ROW(C6)-1)))),"")</f>
        <v/>
      </c>
      <c r="E9" s="46">
        <f>IFERROR(INDEX(почта!$B$1:$B$100,SUMPRODUCT(LARGE((почта!$D$2:$D$100=Группа)*ROW(почта!$D$2:$D$100),SUMPRODUCT(--(почта!$D$2:$D$100=Группа))-(ROW(D6)-1)))),"")</f>
        <v>14047</v>
      </c>
      <c r="F9" s="46">
        <f>IFERROR(INDEX(почта!$B$1:$B$100,SUMPRODUCT(LARGE((почта!$D$2:$D$100=Группа)*ROW(почта!$D$2:$D$100),SUMPRODUCT(--(почта!$D$2:$D$100=Группа))-(ROW(E6)-1)))),"")</f>
        <v>58377</v>
      </c>
      <c r="G9" s="46" t="str">
        <f>IFERROR(INDEX(почта!$B$1:$B$100,SUMPRODUCT(LARGE((почта!$D$2:$D$100=Группа)*ROW(почта!$D$2:$D$100),SUMPRODUCT(--(почта!$D$2:$D$100=Группа))-(ROW(F6)-1)))),"")</f>
        <v/>
      </c>
      <c r="H9" s="46">
        <f>IFERROR(INDEX(почта!$B$1:$B$100,SUMPRODUCT(LARGE((почта!$D$2:$D$100=Группа)*ROW(почта!$D$2:$D$100),SUMPRODUCT(--(почта!$D$2:$D$100=Группа))-(ROW(G6)-1)))),"")</f>
        <v>305597</v>
      </c>
      <c r="I9" s="46" t="str">
        <f>IFERROR(INDEX(почта!$B$1:$B$100,SUMPRODUCT(LARGE((почта!$D$2:$D$100=Группа)*ROW(почта!$D$2:$D$100),SUMPRODUCT(--(почта!$D$2:$D$100=Группа))-(ROW(H6)-1)))),"")</f>
        <v/>
      </c>
      <c r="J9" s="46" t="str">
        <f>IFERROR(INDEX(почта!$B$1:$B$100,SUMPRODUCT(LARGE((почта!$D$2:$D$100=Группа)*ROW(почта!$D$2:$D$100),SUMPRODUCT(--(почта!$D$2:$D$100=Группа))-(ROW(I6)-1)))),"")</f>
        <v/>
      </c>
      <c r="K9" s="46" t="str">
        <f>IFERROR(INDEX(почта!$B$1:$B$100,SUMPRODUCT(LARGE((почта!$D$2:$D$100=Группа)*ROW(почта!$D$2:$D$100),SUMPRODUCT(--(почта!$D$2:$D$100=Группа))-(ROW(J6)-1)))),"")</f>
        <v/>
      </c>
      <c r="L9" s="46" t="str">
        <f>IFERROR(INDEX(почта!$B$1:$B$100,SUMPRODUCT(LARGE((почта!$D$2:$D$100=Группа)*ROW(почта!$D$2:$D$100),SUMPRODUCT(--(почта!$D$2:$D$100=Группа))-(ROW(K6)-1)))),"")</f>
        <v/>
      </c>
      <c r="M9" s="46">
        <f>IFERROR(INDEX(почта!$B$1:$B$100,SUMPRODUCT(LARGE((почта!$D$2:$D$100=Группа)*ROW(почта!$D$2:$D$100),SUMPRODUCT(--(почта!$D$2:$D$100=Группа))-(ROW(L6)-1)))),"")</f>
        <v>53801</v>
      </c>
    </row>
    <row r="10" spans="1:13">
      <c r="A10" s="47" t="str">
        <f>IFERROR(INDEX(почта!$B$1:$B$100,SUMPRODUCT(LARGE((почта!$D$2:$D$100=макро!$H$5:$AD$5)*ROW(почта!$D$2:$D$100),SUMPRODUCT(--(почта!$D$2:$D$100=макро!$H$5:$AD$5))-(ROW(A7)-1)))),"")</f>
        <v/>
      </c>
      <c r="B10" s="46" t="str">
        <f>IFERROR(INDEX(почта!$B$1:$B$100,SUMPRODUCT(LARGE((почта!$D$2:$D$100=Группа)*ROW(почта!$D$2:$D$100),SUMPRODUCT(--(почта!$D$2:$D$100=Группа))-(ROW(A7)-1)))),"")</f>
        <v/>
      </c>
      <c r="C10" s="46">
        <f>IFERROR(INDEX(почта!$B$1:$B$100,SUMPRODUCT(LARGE((почта!$D$2:$D$100=Группа)*ROW(почта!$D$2:$D$100),SUMPRODUCT(--(почта!$D$2:$D$100=Группа))-(ROW(B7)-1)))),"")</f>
        <v>138440</v>
      </c>
      <c r="D10" s="46" t="str">
        <f>IFERROR(INDEX(почта!$B$1:$B$100,SUMPRODUCT(LARGE((почта!$D$2:$D$100=Группа)*ROW(почта!$D$2:$D$100),SUMPRODUCT(--(почта!$D$2:$D$100=Группа))-(ROW(C7)-1)))),"")</f>
        <v/>
      </c>
      <c r="E10" s="46">
        <f>IFERROR(INDEX(почта!$B$1:$B$100,SUMPRODUCT(LARGE((почта!$D$2:$D$100=Группа)*ROW(почта!$D$2:$D$100),SUMPRODUCT(--(почта!$D$2:$D$100=Группа))-(ROW(D7)-1)))),"")</f>
        <v>33084</v>
      </c>
      <c r="F10" s="46">
        <f>IFERROR(INDEX(почта!$B$1:$B$100,SUMPRODUCT(LARGE((почта!$D$2:$D$100=Группа)*ROW(почта!$D$2:$D$100),SUMPRODUCT(--(почта!$D$2:$D$100=Группа))-(ROW(E7)-1)))),"")</f>
        <v>106379</v>
      </c>
      <c r="G10" s="46" t="str">
        <f>IFERROR(INDEX(почта!$B$1:$B$100,SUMPRODUCT(LARGE((почта!$D$2:$D$100=Группа)*ROW(почта!$D$2:$D$100),SUMPRODUCT(--(почта!$D$2:$D$100=Группа))-(ROW(F7)-1)))),"")</f>
        <v/>
      </c>
      <c r="H10" s="46">
        <f>IFERROR(INDEX(почта!$B$1:$B$100,SUMPRODUCT(LARGE((почта!$D$2:$D$100=Группа)*ROW(почта!$D$2:$D$100),SUMPRODUCT(--(почта!$D$2:$D$100=Группа))-(ROW(G7)-1)))),"")</f>
        <v>32586</v>
      </c>
      <c r="I10" s="46" t="str">
        <f>IFERROR(INDEX(почта!$B$1:$B$100,SUMPRODUCT(LARGE((почта!$D$2:$D$100=Группа)*ROW(почта!$D$2:$D$100),SUMPRODUCT(--(почта!$D$2:$D$100=Группа))-(ROW(H7)-1)))),"")</f>
        <v/>
      </c>
      <c r="J10" s="46" t="str">
        <f>IFERROR(INDEX(почта!$B$1:$B$100,SUMPRODUCT(LARGE((почта!$D$2:$D$100=Группа)*ROW(почта!$D$2:$D$100),SUMPRODUCT(--(почта!$D$2:$D$100=Группа))-(ROW(I7)-1)))),"")</f>
        <v/>
      </c>
      <c r="K10" s="46" t="str">
        <f>IFERROR(INDEX(почта!$B$1:$B$100,SUMPRODUCT(LARGE((почта!$D$2:$D$100=Группа)*ROW(почта!$D$2:$D$100),SUMPRODUCT(--(почта!$D$2:$D$100=Группа))-(ROW(J7)-1)))),"")</f>
        <v/>
      </c>
      <c r="L10" s="46" t="str">
        <f>IFERROR(INDEX(почта!$B$1:$B$100,SUMPRODUCT(LARGE((почта!$D$2:$D$100=Группа)*ROW(почта!$D$2:$D$100),SUMPRODUCT(--(почта!$D$2:$D$100=Группа))-(ROW(K7)-1)))),"")</f>
        <v/>
      </c>
      <c r="M10" s="46">
        <f>IFERROR(INDEX(почта!$B$1:$B$100,SUMPRODUCT(LARGE((почта!$D$2:$D$100=Группа)*ROW(почта!$D$2:$D$100),SUMPRODUCT(--(почта!$D$2:$D$100=Группа))-(ROW(L7)-1)))),"")</f>
        <v>53882</v>
      </c>
    </row>
    <row r="11" spans="1:13">
      <c r="A11" s="47" t="str">
        <f>IFERROR(INDEX(почта!$B$1:$B$100,SUMPRODUCT(LARGE((почта!$D$2:$D$100=макро!$H$5:$AD$5)*ROW(почта!$D$2:$D$100),SUMPRODUCT(--(почта!$D$2:$D$100=макро!$H$5:$AD$5))-(ROW(A8)-1)))),"")</f>
        <v/>
      </c>
      <c r="B11" s="46" t="str">
        <f>IFERROR(INDEX(почта!$B$1:$B$100,SUMPRODUCT(LARGE((почта!$D$2:$D$100=Группа)*ROW(почта!$D$2:$D$100),SUMPRODUCT(--(почта!$D$2:$D$100=Группа))-(ROW(A8)-1)))),"")</f>
        <v/>
      </c>
      <c r="C11" s="46">
        <f>IFERROR(INDEX(почта!$B$1:$B$100,SUMPRODUCT(LARGE((почта!$D$2:$D$100=Группа)*ROW(почта!$D$2:$D$100),SUMPRODUCT(--(почта!$D$2:$D$100=Группа))-(ROW(B8)-1)))),"")</f>
        <v>7339</v>
      </c>
      <c r="D11" s="46" t="str">
        <f>IFERROR(INDEX(почта!$B$1:$B$100,SUMPRODUCT(LARGE((почта!$D$2:$D$100=Группа)*ROW(почта!$D$2:$D$100),SUMPRODUCT(--(почта!$D$2:$D$100=Группа))-(ROW(C8)-1)))),"")</f>
        <v/>
      </c>
      <c r="E11" s="46">
        <f>IFERROR(INDEX(почта!$B$1:$B$100,SUMPRODUCT(LARGE((почта!$D$2:$D$100=Группа)*ROW(почта!$D$2:$D$100),SUMPRODUCT(--(почта!$D$2:$D$100=Группа))-(ROW(D8)-1)))),"")</f>
        <v>939</v>
      </c>
      <c r="F11" s="46">
        <f>IFERROR(INDEX(почта!$B$1:$B$100,SUMPRODUCT(LARGE((почта!$D$2:$D$100=Группа)*ROW(почта!$D$2:$D$100),SUMPRODUCT(--(почта!$D$2:$D$100=Группа))-(ROW(E8)-1)))),"")</f>
        <v>26194</v>
      </c>
      <c r="G11" s="46" t="str">
        <f>IFERROR(INDEX(почта!$B$1:$B$100,SUMPRODUCT(LARGE((почта!$D$2:$D$100=Группа)*ROW(почта!$D$2:$D$100),SUMPRODUCT(--(почта!$D$2:$D$100=Группа))-(ROW(F8)-1)))),"")</f>
        <v/>
      </c>
      <c r="H11" s="46">
        <f>IFERROR(INDEX(почта!$B$1:$B$100,SUMPRODUCT(LARGE((почта!$D$2:$D$100=Группа)*ROW(почта!$D$2:$D$100),SUMPRODUCT(--(почта!$D$2:$D$100=Группа))-(ROW(G8)-1)))),"")</f>
        <v>97146</v>
      </c>
      <c r="I11" s="46" t="str">
        <f>IFERROR(INDEX(почта!$B$1:$B$100,SUMPRODUCT(LARGE((почта!$D$2:$D$100=Группа)*ROW(почта!$D$2:$D$100),SUMPRODUCT(--(почта!$D$2:$D$100=Группа))-(ROW(H8)-1)))),"")</f>
        <v/>
      </c>
      <c r="J11" s="46" t="str">
        <f>IFERROR(INDEX(почта!$B$1:$B$100,SUMPRODUCT(LARGE((почта!$D$2:$D$100=Группа)*ROW(почта!$D$2:$D$100),SUMPRODUCT(--(почта!$D$2:$D$100=Группа))-(ROW(I8)-1)))),"")</f>
        <v/>
      </c>
      <c r="K11" s="46" t="str">
        <f>IFERROR(INDEX(почта!$B$1:$B$100,SUMPRODUCT(LARGE((почта!$D$2:$D$100=Группа)*ROW(почта!$D$2:$D$100),SUMPRODUCT(--(почта!$D$2:$D$100=Группа))-(ROW(J8)-1)))),"")</f>
        <v/>
      </c>
      <c r="L11" s="46" t="str">
        <f>IFERROR(INDEX(почта!$B$1:$B$100,SUMPRODUCT(LARGE((почта!$D$2:$D$100=Группа)*ROW(почта!$D$2:$D$100),SUMPRODUCT(--(почта!$D$2:$D$100=Группа))-(ROW(K8)-1)))),"")</f>
        <v/>
      </c>
      <c r="M11" s="46">
        <f>IFERROR(INDEX(почта!$B$1:$B$100,SUMPRODUCT(LARGE((почта!$D$2:$D$100=Группа)*ROW(почта!$D$2:$D$100),SUMPRODUCT(--(почта!$D$2:$D$100=Группа))-(ROW(L8)-1)))),"")</f>
        <v>56256</v>
      </c>
    </row>
    <row r="12" spans="1:13">
      <c r="A12" s="47" t="str">
        <f>IFERROR(INDEX(почта!$B$1:$B$100,SUMPRODUCT(LARGE((почта!$D$2:$D$100=макро!$H$5:$AD$5)*ROW(почта!$D$2:$D$100),SUMPRODUCT(--(почта!$D$2:$D$100=макро!$H$5:$AD$5))-(ROW(A9)-1)))),"")</f>
        <v/>
      </c>
      <c r="B12" s="46" t="str">
        <f>IFERROR(INDEX(почта!$B$1:$B$100,SUMPRODUCT(LARGE((почта!$D$2:$D$100=Группа)*ROW(почта!$D$2:$D$100),SUMPRODUCT(--(почта!$D$2:$D$100=Группа))-(ROW(A9)-1)))),"")</f>
        <v/>
      </c>
      <c r="C12" s="46">
        <f>IFERROR(INDEX(почта!$B$1:$B$100,SUMPRODUCT(LARGE((почта!$D$2:$D$100=Группа)*ROW(почта!$D$2:$D$100),SUMPRODUCT(--(почта!$D$2:$D$100=Группа))-(ROW(B9)-1)))),"")</f>
        <v>117222</v>
      </c>
      <c r="D12" s="46" t="str">
        <f>IFERROR(INDEX(почта!$B$1:$B$100,SUMPRODUCT(LARGE((почта!$D$2:$D$100=Группа)*ROW(почта!$D$2:$D$100),SUMPRODUCT(--(почта!$D$2:$D$100=Группа))-(ROW(C9)-1)))),"")</f>
        <v/>
      </c>
      <c r="E12" s="46">
        <f>IFERROR(INDEX(почта!$B$1:$B$100,SUMPRODUCT(LARGE((почта!$D$2:$D$100=Группа)*ROW(почта!$D$2:$D$100),SUMPRODUCT(--(почта!$D$2:$D$100=Группа))-(ROW(D9)-1)))),"")</f>
        <v>14032</v>
      </c>
      <c r="F12" s="46">
        <f>IFERROR(INDEX(почта!$B$1:$B$100,SUMPRODUCT(LARGE((почта!$D$2:$D$100=Группа)*ROW(почта!$D$2:$D$100),SUMPRODUCT(--(почта!$D$2:$D$100=Группа))-(ROW(E9)-1)))),"")</f>
        <v>51565</v>
      </c>
      <c r="G12" s="46" t="str">
        <f>IFERROR(INDEX(почта!$B$1:$B$100,SUMPRODUCT(LARGE((почта!$D$2:$D$100=Группа)*ROW(почта!$D$2:$D$100),SUMPRODUCT(--(почта!$D$2:$D$100=Группа))-(ROW(F9)-1)))),"")</f>
        <v/>
      </c>
      <c r="H12" s="46" t="str">
        <f>IFERROR(INDEX(почта!$B$1:$B$100,SUMPRODUCT(LARGE((почта!$D$2:$D$100=Группа)*ROW(почта!$D$2:$D$100),SUMPRODUCT(--(почта!$D$2:$D$100=Группа))-(ROW(G9)-1)))),"")</f>
        <v/>
      </c>
      <c r="I12" s="46" t="str">
        <f>IFERROR(INDEX(почта!$B$1:$B$100,SUMPRODUCT(LARGE((почта!$D$2:$D$100=Группа)*ROW(почта!$D$2:$D$100),SUMPRODUCT(--(почта!$D$2:$D$100=Группа))-(ROW(H9)-1)))),"")</f>
        <v/>
      </c>
      <c r="J12" s="46" t="str">
        <f>IFERROR(INDEX(почта!$B$1:$B$100,SUMPRODUCT(LARGE((почта!$D$2:$D$100=Группа)*ROW(почта!$D$2:$D$100),SUMPRODUCT(--(почта!$D$2:$D$100=Группа))-(ROW(I9)-1)))),"")</f>
        <v/>
      </c>
      <c r="K12" s="46" t="str">
        <f>IFERROR(INDEX(почта!$B$1:$B$100,SUMPRODUCT(LARGE((почта!$D$2:$D$100=Группа)*ROW(почта!$D$2:$D$100),SUMPRODUCT(--(почта!$D$2:$D$100=Группа))-(ROW(J9)-1)))),"")</f>
        <v/>
      </c>
      <c r="L12" s="46" t="str">
        <f>IFERROR(INDEX(почта!$B$1:$B$100,SUMPRODUCT(LARGE((почта!$D$2:$D$100=Группа)*ROW(почта!$D$2:$D$100),SUMPRODUCT(--(почта!$D$2:$D$100=Группа))-(ROW(K9)-1)))),"")</f>
        <v/>
      </c>
      <c r="M12" s="46">
        <f>IFERROR(INDEX(почта!$B$1:$B$100,SUMPRODUCT(LARGE((почта!$D$2:$D$100=Группа)*ROW(почта!$D$2:$D$100),SUMPRODUCT(--(почта!$D$2:$D$100=Группа))-(ROW(L9)-1)))),"")</f>
        <v>56316</v>
      </c>
    </row>
    <row r="13" spans="1:13">
      <c r="A13" s="47" t="str">
        <f>IFERROR(INDEX(почта!$B$1:$B$100,SUMPRODUCT(LARGE((почта!$D$2:$D$100=макро!$H$5:$AD$5)*ROW(почта!$D$2:$D$100),SUMPRODUCT(--(почта!$D$2:$D$100=макро!$H$5:$AD$5))-(ROW(A10)-1)))),"")</f>
        <v/>
      </c>
      <c r="B13" s="46" t="str">
        <f>IFERROR(INDEX(почта!$B$1:$B$100,SUMPRODUCT(LARGE((почта!$D$2:$D$100=Группа)*ROW(почта!$D$2:$D$100),SUMPRODUCT(--(почта!$D$2:$D$100=Группа))-(ROW(A10)-1)))),"")</f>
        <v/>
      </c>
      <c r="C13" s="46">
        <f>IFERROR(INDEX(почта!$B$1:$B$100,SUMPRODUCT(LARGE((почта!$D$2:$D$100=Группа)*ROW(почта!$D$2:$D$100),SUMPRODUCT(--(почта!$D$2:$D$100=Группа))-(ROW(B10)-1)))),"")</f>
        <v>133503</v>
      </c>
      <c r="D13" s="46" t="str">
        <f>IFERROR(INDEX(почта!$B$1:$B$100,SUMPRODUCT(LARGE((почта!$D$2:$D$100=Группа)*ROW(почта!$D$2:$D$100),SUMPRODUCT(--(почта!$D$2:$D$100=Группа))-(ROW(C10)-1)))),"")</f>
        <v/>
      </c>
      <c r="E13" s="46">
        <f>IFERROR(INDEX(почта!$B$1:$B$100,SUMPRODUCT(LARGE((почта!$D$2:$D$100=Группа)*ROW(почта!$D$2:$D$100),SUMPRODUCT(--(почта!$D$2:$D$100=Группа))-(ROW(D10)-1)))),"")</f>
        <v>34563</v>
      </c>
      <c r="F13" s="46">
        <f>IFERROR(INDEX(почта!$B$1:$B$100,SUMPRODUCT(LARGE((почта!$D$2:$D$100=Группа)*ROW(почта!$D$2:$D$100),SUMPRODUCT(--(почта!$D$2:$D$100=Группа))-(ROW(E10)-1)))),"")</f>
        <v>52408</v>
      </c>
      <c r="G13" s="46" t="str">
        <f>IFERROR(INDEX(почта!$B$1:$B$100,SUMPRODUCT(LARGE((почта!$D$2:$D$100=Группа)*ROW(почта!$D$2:$D$100),SUMPRODUCT(--(почта!$D$2:$D$100=Группа))-(ROW(F10)-1)))),"")</f>
        <v/>
      </c>
      <c r="H13" s="46" t="str">
        <f>IFERROR(INDEX(почта!$B$1:$B$100,SUMPRODUCT(LARGE((почта!$D$2:$D$100=Группа)*ROW(почта!$D$2:$D$100),SUMPRODUCT(--(почта!$D$2:$D$100=Группа))-(ROW(G10)-1)))),"")</f>
        <v/>
      </c>
      <c r="I13" s="46" t="str">
        <f>IFERROR(INDEX(почта!$B$1:$B$100,SUMPRODUCT(LARGE((почта!$D$2:$D$100=Группа)*ROW(почта!$D$2:$D$100),SUMPRODUCT(--(почта!$D$2:$D$100=Группа))-(ROW(H10)-1)))),"")</f>
        <v/>
      </c>
      <c r="J13" s="46" t="str">
        <f>IFERROR(INDEX(почта!$B$1:$B$100,SUMPRODUCT(LARGE((почта!$D$2:$D$100=Группа)*ROW(почта!$D$2:$D$100),SUMPRODUCT(--(почта!$D$2:$D$100=Группа))-(ROW(I10)-1)))),"")</f>
        <v/>
      </c>
      <c r="K13" s="46" t="str">
        <f>IFERROR(INDEX(почта!$B$1:$B$100,SUMPRODUCT(LARGE((почта!$D$2:$D$100=Группа)*ROW(почта!$D$2:$D$100),SUMPRODUCT(--(почта!$D$2:$D$100=Группа))-(ROW(J10)-1)))),"")</f>
        <v/>
      </c>
      <c r="L13" s="46" t="str">
        <f>IFERROR(INDEX(почта!$B$1:$B$100,SUMPRODUCT(LARGE((почта!$D$2:$D$100=Группа)*ROW(почта!$D$2:$D$100),SUMPRODUCT(--(почта!$D$2:$D$100=Группа))-(ROW(K10)-1)))),"")</f>
        <v/>
      </c>
      <c r="M13" s="46">
        <f>IFERROR(INDEX(почта!$B$1:$B$100,SUMPRODUCT(LARGE((почта!$D$2:$D$100=Группа)*ROW(почта!$D$2:$D$100),SUMPRODUCT(--(почта!$D$2:$D$100=Группа))-(ROW(L10)-1)))),"")</f>
        <v>59341</v>
      </c>
    </row>
    <row r="14" spans="1:13">
      <c r="A14" s="47" t="str">
        <f>IFERROR(INDEX(почта!$B$1:$B$100,SUMPRODUCT(LARGE((почта!$D$2:$D$100=макро!$H$5:$AD$5)*ROW(почта!$D$2:$D$100),SUMPRODUCT(--(почта!$D$2:$D$100=макро!$H$5:$AD$5))-(ROW(A11)-1)))),"")</f>
        <v/>
      </c>
      <c r="B14" s="46" t="str">
        <f>IFERROR(INDEX(почта!$B$1:$B$100,SUMPRODUCT(LARGE((почта!$D$2:$D$100=Группа)*ROW(почта!$D$2:$D$100),SUMPRODUCT(--(почта!$D$2:$D$100=Группа))-(ROW(A11)-1)))),"")</f>
        <v/>
      </c>
      <c r="C14" s="46">
        <f>IFERROR(INDEX(почта!$B$1:$B$100,SUMPRODUCT(LARGE((почта!$D$2:$D$100=Группа)*ROW(почта!$D$2:$D$100),SUMPRODUCT(--(почта!$D$2:$D$100=Группа))-(ROW(B11)-1)))),"")</f>
        <v>138341</v>
      </c>
      <c r="D14" s="46" t="str">
        <f>IFERROR(INDEX(почта!$B$1:$B$100,SUMPRODUCT(LARGE((почта!$D$2:$D$100=Группа)*ROW(почта!$D$2:$D$100),SUMPRODUCT(--(почта!$D$2:$D$100=Группа))-(ROW(C11)-1)))),"")</f>
        <v/>
      </c>
      <c r="E14" s="46">
        <f>IFERROR(INDEX(почта!$B$1:$B$100,SUMPRODUCT(LARGE((почта!$D$2:$D$100=Группа)*ROW(почта!$D$2:$D$100),SUMPRODUCT(--(почта!$D$2:$D$100=Группа))-(ROW(D11)-1)))),"")</f>
        <v>55556</v>
      </c>
      <c r="F14" s="46">
        <f>IFERROR(INDEX(почта!$B$1:$B$100,SUMPRODUCT(LARGE((почта!$D$2:$D$100=Группа)*ROW(почта!$D$2:$D$100),SUMPRODUCT(--(почта!$D$2:$D$100=Группа))-(ROW(E11)-1)))),"")</f>
        <v>72438</v>
      </c>
      <c r="G14" s="46" t="str">
        <f>IFERROR(INDEX(почта!$B$1:$B$100,SUMPRODUCT(LARGE((почта!$D$2:$D$100=Группа)*ROW(почта!$D$2:$D$100),SUMPRODUCT(--(почта!$D$2:$D$100=Группа))-(ROW(F11)-1)))),"")</f>
        <v/>
      </c>
      <c r="H14" s="46" t="str">
        <f>IFERROR(INDEX(почта!$B$1:$B$100,SUMPRODUCT(LARGE((почта!$D$2:$D$100=Группа)*ROW(почта!$D$2:$D$100),SUMPRODUCT(--(почта!$D$2:$D$100=Группа))-(ROW(G11)-1)))),"")</f>
        <v/>
      </c>
      <c r="I14" s="46" t="str">
        <f>IFERROR(INDEX(почта!$B$1:$B$100,SUMPRODUCT(LARGE((почта!$D$2:$D$100=Группа)*ROW(почта!$D$2:$D$100),SUMPRODUCT(--(почта!$D$2:$D$100=Группа))-(ROW(H11)-1)))),"")</f>
        <v/>
      </c>
      <c r="J14" s="46" t="str">
        <f>IFERROR(INDEX(почта!$B$1:$B$100,SUMPRODUCT(LARGE((почта!$D$2:$D$100=Группа)*ROW(почта!$D$2:$D$100),SUMPRODUCT(--(почта!$D$2:$D$100=Группа))-(ROW(I11)-1)))),"")</f>
        <v/>
      </c>
      <c r="K14" s="46" t="str">
        <f>IFERROR(INDEX(почта!$B$1:$B$100,SUMPRODUCT(LARGE((почта!$D$2:$D$100=Группа)*ROW(почта!$D$2:$D$100),SUMPRODUCT(--(почта!$D$2:$D$100=Группа))-(ROW(J11)-1)))),"")</f>
        <v/>
      </c>
      <c r="L14" s="46" t="str">
        <f>IFERROR(INDEX(почта!$B$1:$B$100,SUMPRODUCT(LARGE((почта!$D$2:$D$100=Группа)*ROW(почта!$D$2:$D$100),SUMPRODUCT(--(почта!$D$2:$D$100=Группа))-(ROW(K11)-1)))),"")</f>
        <v/>
      </c>
      <c r="M14" s="46">
        <f>IFERROR(INDEX(почта!$B$1:$B$100,SUMPRODUCT(LARGE((почта!$D$2:$D$100=Группа)*ROW(почта!$D$2:$D$100),SUMPRODUCT(--(почта!$D$2:$D$100=Группа))-(ROW(L11)-1)))),"")</f>
        <v>71282</v>
      </c>
    </row>
    <row r="15" spans="1:13">
      <c r="A15" s="47" t="str">
        <f>IFERROR(INDEX(почта!$B$1:$B$100,SUMPRODUCT(LARGE((почта!$D$2:$D$100=макро!$H$5:$AD$5)*ROW(почта!$D$2:$D$100),SUMPRODUCT(--(почта!$D$2:$D$100=макро!$H$5:$AD$5))-(ROW(A12)-1)))),"")</f>
        <v/>
      </c>
      <c r="B15" s="46" t="str">
        <f>IFERROR(INDEX(почта!$B$1:$B$100,SUMPRODUCT(LARGE((почта!$D$2:$D$100=Группа)*ROW(почта!$D$2:$D$100),SUMPRODUCT(--(почта!$D$2:$D$100=Группа))-(ROW(A12)-1)))),"")</f>
        <v/>
      </c>
      <c r="C15" s="46">
        <f>IFERROR(INDEX(почта!$B$1:$B$100,SUMPRODUCT(LARGE((почта!$D$2:$D$100=Группа)*ROW(почта!$D$2:$D$100),SUMPRODUCT(--(почта!$D$2:$D$100=Группа))-(ROW(B12)-1)))),"")</f>
        <v>198043</v>
      </c>
      <c r="D15" s="46" t="str">
        <f>IFERROR(INDEX(почта!$B$1:$B$100,SUMPRODUCT(LARGE((почта!$D$2:$D$100=Группа)*ROW(почта!$D$2:$D$100),SUMPRODUCT(--(почта!$D$2:$D$100=Группа))-(ROW(C12)-1)))),"")</f>
        <v/>
      </c>
      <c r="E15" s="46">
        <f>IFERROR(INDEX(почта!$B$1:$B$100,SUMPRODUCT(LARGE((почта!$D$2:$D$100=Группа)*ROW(почта!$D$2:$D$100),SUMPRODUCT(--(почта!$D$2:$D$100=Группа))-(ROW(D12)-1)))),"")</f>
        <v>58907</v>
      </c>
      <c r="F15" s="46">
        <f>IFERROR(INDEX(почта!$B$1:$B$100,SUMPRODUCT(LARGE((почта!$D$2:$D$100=Группа)*ROW(почта!$D$2:$D$100),SUMPRODUCT(--(почта!$D$2:$D$100=Группа))-(ROW(E12)-1)))),"")</f>
        <v>72446</v>
      </c>
      <c r="G15" s="46" t="str">
        <f>IFERROR(INDEX(почта!$B$1:$B$100,SUMPRODUCT(LARGE((почта!$D$2:$D$100=Группа)*ROW(почта!$D$2:$D$100),SUMPRODUCT(--(почта!$D$2:$D$100=Группа))-(ROW(F12)-1)))),"")</f>
        <v/>
      </c>
      <c r="H15" s="46" t="str">
        <f>IFERROR(INDEX(почта!$B$1:$B$100,SUMPRODUCT(LARGE((почта!$D$2:$D$100=Группа)*ROW(почта!$D$2:$D$100),SUMPRODUCT(--(почта!$D$2:$D$100=Группа))-(ROW(G12)-1)))),"")</f>
        <v/>
      </c>
      <c r="I15" s="46" t="str">
        <f>IFERROR(INDEX(почта!$B$1:$B$100,SUMPRODUCT(LARGE((почта!$D$2:$D$100=Группа)*ROW(почта!$D$2:$D$100),SUMPRODUCT(--(почта!$D$2:$D$100=Группа))-(ROW(H12)-1)))),"")</f>
        <v/>
      </c>
      <c r="J15" s="46" t="str">
        <f>IFERROR(INDEX(почта!$B$1:$B$100,SUMPRODUCT(LARGE((почта!$D$2:$D$100=Группа)*ROW(почта!$D$2:$D$100),SUMPRODUCT(--(почта!$D$2:$D$100=Группа))-(ROW(I12)-1)))),"")</f>
        <v/>
      </c>
      <c r="K15" s="46" t="str">
        <f>IFERROR(INDEX(почта!$B$1:$B$100,SUMPRODUCT(LARGE((почта!$D$2:$D$100=Группа)*ROW(почта!$D$2:$D$100),SUMPRODUCT(--(почта!$D$2:$D$100=Группа))-(ROW(J12)-1)))),"")</f>
        <v/>
      </c>
      <c r="L15" s="46" t="str">
        <f>IFERROR(INDEX(почта!$B$1:$B$100,SUMPRODUCT(LARGE((почта!$D$2:$D$100=Группа)*ROW(почта!$D$2:$D$100),SUMPRODUCT(--(почта!$D$2:$D$100=Группа))-(ROW(K12)-1)))),"")</f>
        <v/>
      </c>
      <c r="M15" s="46">
        <f>IFERROR(INDEX(почта!$B$1:$B$100,SUMPRODUCT(LARGE((почта!$D$2:$D$100=Группа)*ROW(почта!$D$2:$D$100),SUMPRODUCT(--(почта!$D$2:$D$100=Группа))-(ROW(L12)-1)))),"")</f>
        <v>128982</v>
      </c>
    </row>
    <row r="16" spans="1:13">
      <c r="A16" s="47" t="str">
        <f>IFERROR(INDEX(почта!$B$1:$B$100,SUMPRODUCT(LARGE((почта!$D$2:$D$100=макро!$H$5:$AD$5)*ROW(почта!$D$2:$D$100),SUMPRODUCT(--(почта!$D$2:$D$100=макро!$H$5:$AD$5))-(ROW(A13)-1)))),"")</f>
        <v/>
      </c>
      <c r="B16" s="46" t="str">
        <f>IFERROR(INDEX(почта!$B$1:$B$100,SUMPRODUCT(LARGE((почта!$D$2:$D$100=Группа)*ROW(почта!$D$2:$D$100),SUMPRODUCT(--(почта!$D$2:$D$100=Группа))-(ROW(A13)-1)))),"")</f>
        <v/>
      </c>
      <c r="C16" s="46">
        <f>IFERROR(INDEX(почта!$B$1:$B$100,SUMPRODUCT(LARGE((почта!$D$2:$D$100=Группа)*ROW(почта!$D$2:$D$100),SUMPRODUCT(--(почта!$D$2:$D$100=Группа))-(ROW(B13)-1)))),"")</f>
        <v>221693</v>
      </c>
      <c r="D16" s="46" t="str">
        <f>IFERROR(INDEX(почта!$B$1:$B$100,SUMPRODUCT(LARGE((почта!$D$2:$D$100=Группа)*ROW(почта!$D$2:$D$100),SUMPRODUCT(--(почта!$D$2:$D$100=Группа))-(ROW(C13)-1)))),"")</f>
        <v/>
      </c>
      <c r="E16" s="46">
        <f>IFERROR(INDEX(почта!$B$1:$B$100,SUMPRODUCT(LARGE((почта!$D$2:$D$100=Группа)*ROW(почта!$D$2:$D$100),SUMPRODUCT(--(почта!$D$2:$D$100=Группа))-(ROW(D13)-1)))),"")</f>
        <v>76069</v>
      </c>
      <c r="F16" s="46">
        <f>IFERROR(INDEX(почта!$B$1:$B$100,SUMPRODUCT(LARGE((почта!$D$2:$D$100=Группа)*ROW(почта!$D$2:$D$100),SUMPRODUCT(--(почта!$D$2:$D$100=Группа))-(ROW(E13)-1)))),"")</f>
        <v>106383</v>
      </c>
      <c r="G16" s="46" t="str">
        <f>IFERROR(INDEX(почта!$B$1:$B$100,SUMPRODUCT(LARGE((почта!$D$2:$D$100=Группа)*ROW(почта!$D$2:$D$100),SUMPRODUCT(--(почта!$D$2:$D$100=Группа))-(ROW(F13)-1)))),"")</f>
        <v/>
      </c>
      <c r="H16" s="46" t="str">
        <f>IFERROR(INDEX(почта!$B$1:$B$100,SUMPRODUCT(LARGE((почта!$D$2:$D$100=Группа)*ROW(почта!$D$2:$D$100),SUMPRODUCT(--(почта!$D$2:$D$100=Группа))-(ROW(G13)-1)))),"")</f>
        <v/>
      </c>
      <c r="I16" s="46" t="str">
        <f>IFERROR(INDEX(почта!$B$1:$B$100,SUMPRODUCT(LARGE((почта!$D$2:$D$100=Группа)*ROW(почта!$D$2:$D$100),SUMPRODUCT(--(почта!$D$2:$D$100=Группа))-(ROW(H13)-1)))),"")</f>
        <v/>
      </c>
      <c r="J16" s="46" t="str">
        <f>IFERROR(INDEX(почта!$B$1:$B$100,SUMPRODUCT(LARGE((почта!$D$2:$D$100=Группа)*ROW(почта!$D$2:$D$100),SUMPRODUCT(--(почта!$D$2:$D$100=Группа))-(ROW(I13)-1)))),"")</f>
        <v/>
      </c>
      <c r="K16" s="46" t="str">
        <f>IFERROR(INDEX(почта!$B$1:$B$100,SUMPRODUCT(LARGE((почта!$D$2:$D$100=Группа)*ROW(почта!$D$2:$D$100),SUMPRODUCT(--(почта!$D$2:$D$100=Группа))-(ROW(J13)-1)))),"")</f>
        <v/>
      </c>
      <c r="L16" s="46" t="str">
        <f>IFERROR(INDEX(почта!$B$1:$B$100,SUMPRODUCT(LARGE((почта!$D$2:$D$100=Группа)*ROW(почта!$D$2:$D$100),SUMPRODUCT(--(почта!$D$2:$D$100=Группа))-(ROW(K13)-1)))),"")</f>
        <v/>
      </c>
      <c r="M16" s="46">
        <f>IFERROR(INDEX(почта!$B$1:$B$100,SUMPRODUCT(LARGE((почта!$D$2:$D$100=Группа)*ROW(почта!$D$2:$D$100),SUMPRODUCT(--(почта!$D$2:$D$100=Группа))-(ROW(L13)-1)))),"")</f>
        <v>183139</v>
      </c>
    </row>
    <row r="17" spans="1:13">
      <c r="A17" s="47" t="str">
        <f>IFERROR(INDEX(почта!$B$1:$B$100,SUMPRODUCT(LARGE((почта!$D$2:$D$100=макро!$H$5:$AD$5)*ROW(почта!$D$2:$D$100),SUMPRODUCT(--(почта!$D$2:$D$100=макро!$H$5:$AD$5))-(ROW(A14)-1)))),"")</f>
        <v/>
      </c>
      <c r="B17" s="46" t="str">
        <f>IFERROR(INDEX(почта!$B$1:$B$100,SUMPRODUCT(LARGE((почта!$D$2:$D$100=Группа)*ROW(почта!$D$2:$D$100),SUMPRODUCT(--(почта!$D$2:$D$100=Группа))-(ROW(A14)-1)))),"")</f>
        <v/>
      </c>
      <c r="C17" s="46">
        <f>IFERROR(INDEX(почта!$B$1:$B$100,SUMPRODUCT(LARGE((почта!$D$2:$D$100=Группа)*ROW(почта!$D$2:$D$100),SUMPRODUCT(--(почта!$D$2:$D$100=Группа))-(ROW(B14)-1)))),"")</f>
        <v>245124</v>
      </c>
      <c r="D17" s="46" t="str">
        <f>IFERROR(INDEX(почта!$B$1:$B$100,SUMPRODUCT(LARGE((почта!$D$2:$D$100=Группа)*ROW(почта!$D$2:$D$100),SUMPRODUCT(--(почта!$D$2:$D$100=Группа))-(ROW(C14)-1)))),"")</f>
        <v/>
      </c>
      <c r="E17" s="46">
        <f>IFERROR(INDEX(почта!$B$1:$B$100,SUMPRODUCT(LARGE((почта!$D$2:$D$100=Группа)*ROW(почта!$D$2:$D$100),SUMPRODUCT(--(почта!$D$2:$D$100=Группа))-(ROW(D14)-1)))),"")</f>
        <v>95073</v>
      </c>
      <c r="F17" s="46" t="str">
        <f>IFERROR(INDEX(почта!$B$1:$B$100,SUMPRODUCT(LARGE((почта!$D$2:$D$100=Группа)*ROW(почта!$D$2:$D$100),SUMPRODUCT(--(почта!$D$2:$D$100=Группа))-(ROW(E14)-1)))),"")</f>
        <v/>
      </c>
      <c r="G17" s="46" t="str">
        <f>IFERROR(INDEX(почта!$B$1:$B$100,SUMPRODUCT(LARGE((почта!$D$2:$D$100=Группа)*ROW(почта!$D$2:$D$100),SUMPRODUCT(--(почта!$D$2:$D$100=Группа))-(ROW(F14)-1)))),"")</f>
        <v/>
      </c>
      <c r="H17" s="46" t="str">
        <f>IFERROR(INDEX(почта!$B$1:$B$100,SUMPRODUCT(LARGE((почта!$D$2:$D$100=Группа)*ROW(почта!$D$2:$D$100),SUMPRODUCT(--(почта!$D$2:$D$100=Группа))-(ROW(G14)-1)))),"")</f>
        <v/>
      </c>
      <c r="I17" s="46" t="str">
        <f>IFERROR(INDEX(почта!$B$1:$B$100,SUMPRODUCT(LARGE((почта!$D$2:$D$100=Группа)*ROW(почта!$D$2:$D$100),SUMPRODUCT(--(почта!$D$2:$D$100=Группа))-(ROW(H14)-1)))),"")</f>
        <v/>
      </c>
      <c r="J17" s="46" t="str">
        <f>IFERROR(INDEX(почта!$B$1:$B$100,SUMPRODUCT(LARGE((почта!$D$2:$D$100=Группа)*ROW(почта!$D$2:$D$100),SUMPRODUCT(--(почта!$D$2:$D$100=Группа))-(ROW(I14)-1)))),"")</f>
        <v/>
      </c>
      <c r="K17" s="46" t="str">
        <f>IFERROR(INDEX(почта!$B$1:$B$100,SUMPRODUCT(LARGE((почта!$D$2:$D$100=Группа)*ROW(почта!$D$2:$D$100),SUMPRODUCT(--(почта!$D$2:$D$100=Группа))-(ROW(J14)-1)))),"")</f>
        <v/>
      </c>
      <c r="L17" s="46" t="str">
        <f>IFERROR(INDEX(почта!$B$1:$B$100,SUMPRODUCT(LARGE((почта!$D$2:$D$100=Группа)*ROW(почта!$D$2:$D$100),SUMPRODUCT(--(почта!$D$2:$D$100=Группа))-(ROW(K14)-1)))),"")</f>
        <v/>
      </c>
      <c r="M17" s="46">
        <f>IFERROR(INDEX(почта!$B$1:$B$100,SUMPRODUCT(LARGE((почта!$D$2:$D$100=Группа)*ROW(почта!$D$2:$D$100),SUMPRODUCT(--(почта!$D$2:$D$100=Группа))-(ROW(L14)-1)))),"")</f>
        <v>53832</v>
      </c>
    </row>
    <row r="18" spans="1:13">
      <c r="A18" s="47" t="str">
        <f>IFERROR(INDEX(почта!$B$1:$B$100,SUMPRODUCT(LARGE((почта!$D$2:$D$100=макро!$H$5:$AD$5)*ROW(почта!$D$2:$D$100),SUMPRODUCT(--(почта!$D$2:$D$100=макро!$H$5:$AD$5))-(ROW(A15)-1)))),"")</f>
        <v/>
      </c>
      <c r="B18" s="46" t="str">
        <f>IFERROR(INDEX(почта!$B$1:$B$100,SUMPRODUCT(LARGE((почта!$D$2:$D$100=Группа)*ROW(почта!$D$2:$D$100),SUMPRODUCT(--(почта!$D$2:$D$100=Группа))-(ROW(A15)-1)))),"")</f>
        <v/>
      </c>
      <c r="C18" s="46">
        <f>IFERROR(INDEX(почта!$B$1:$B$100,SUMPRODUCT(LARGE((почта!$D$2:$D$100=Группа)*ROW(почта!$D$2:$D$100),SUMPRODUCT(--(почта!$D$2:$D$100=Группа))-(ROW(B15)-1)))),"")</f>
        <v>252521</v>
      </c>
      <c r="D18" s="46" t="str">
        <f>IFERROR(INDEX(почта!$B$1:$B$100,SUMPRODUCT(LARGE((почта!$D$2:$D$100=Группа)*ROW(почта!$D$2:$D$100),SUMPRODUCT(--(почта!$D$2:$D$100=Группа))-(ROW(C15)-1)))),"")</f>
        <v/>
      </c>
      <c r="E18" s="46">
        <f>IFERROR(INDEX(почта!$B$1:$B$100,SUMPRODUCT(LARGE((почта!$D$2:$D$100=Группа)*ROW(почта!$D$2:$D$100),SUMPRODUCT(--(почта!$D$2:$D$100=Группа))-(ROW(D15)-1)))),"")</f>
        <v>109559</v>
      </c>
      <c r="F18" s="46" t="str">
        <f>IFERROR(INDEX(почта!$B$1:$B$100,SUMPRODUCT(LARGE((почта!$D$2:$D$100=Группа)*ROW(почта!$D$2:$D$100),SUMPRODUCT(--(почта!$D$2:$D$100=Группа))-(ROW(E15)-1)))),"")</f>
        <v/>
      </c>
      <c r="G18" s="46" t="str">
        <f>IFERROR(INDEX(почта!$B$1:$B$100,SUMPRODUCT(LARGE((почта!$D$2:$D$100=Группа)*ROW(почта!$D$2:$D$100),SUMPRODUCT(--(почта!$D$2:$D$100=Группа))-(ROW(F15)-1)))),"")</f>
        <v/>
      </c>
      <c r="H18" s="46" t="str">
        <f>IFERROR(INDEX(почта!$B$1:$B$100,SUMPRODUCT(LARGE((почта!$D$2:$D$100=Группа)*ROW(почта!$D$2:$D$100),SUMPRODUCT(--(почта!$D$2:$D$100=Группа))-(ROW(G15)-1)))),"")</f>
        <v/>
      </c>
      <c r="I18" s="46" t="str">
        <f>IFERROR(INDEX(почта!$B$1:$B$100,SUMPRODUCT(LARGE((почта!$D$2:$D$100=Группа)*ROW(почта!$D$2:$D$100),SUMPRODUCT(--(почта!$D$2:$D$100=Группа))-(ROW(H15)-1)))),"")</f>
        <v/>
      </c>
      <c r="J18" s="46" t="str">
        <f>IFERROR(INDEX(почта!$B$1:$B$100,SUMPRODUCT(LARGE((почта!$D$2:$D$100=Группа)*ROW(почта!$D$2:$D$100),SUMPRODUCT(--(почта!$D$2:$D$100=Группа))-(ROW(I15)-1)))),"")</f>
        <v/>
      </c>
      <c r="K18" s="46" t="str">
        <f>IFERROR(INDEX(почта!$B$1:$B$100,SUMPRODUCT(LARGE((почта!$D$2:$D$100=Группа)*ROW(почта!$D$2:$D$100),SUMPRODUCT(--(почта!$D$2:$D$100=Группа))-(ROW(J15)-1)))),"")</f>
        <v/>
      </c>
      <c r="L18" s="46" t="str">
        <f>IFERROR(INDEX(почта!$B$1:$B$100,SUMPRODUCT(LARGE((почта!$D$2:$D$100=Группа)*ROW(почта!$D$2:$D$100),SUMPRODUCT(--(почта!$D$2:$D$100=Группа))-(ROW(K15)-1)))),"")</f>
        <v/>
      </c>
      <c r="M18" s="46">
        <f>IFERROR(INDEX(почта!$B$1:$B$100,SUMPRODUCT(LARGE((почта!$D$2:$D$100=Группа)*ROW(почта!$D$2:$D$100),SUMPRODUCT(--(почта!$D$2:$D$100=Группа))-(ROW(L15)-1)))),"")</f>
        <v>68446</v>
      </c>
    </row>
    <row r="19" spans="1:13">
      <c r="A19" s="47" t="str">
        <f>IFERROR(INDEX(почта!$B$1:$B$100,SUMPRODUCT(LARGE((почта!$D$2:$D$100=макро!$H$5:$AD$5)*ROW(почта!$D$2:$D$100),SUMPRODUCT(--(почта!$D$2:$D$100=макро!$H$5:$AD$5))-(ROW(A16)-1)))),"")</f>
        <v/>
      </c>
      <c r="B19" s="46" t="str">
        <f>IFERROR(INDEX(почта!$B$1:$B$100,SUMPRODUCT(LARGE((почта!$D$2:$D$100=Группа)*ROW(почта!$D$2:$D$100),SUMPRODUCT(--(почта!$D$2:$D$100=Группа))-(ROW(A16)-1)))),"")</f>
        <v/>
      </c>
      <c r="C19" s="46">
        <f>IFERROR(INDEX(почта!$B$1:$B$100,SUMPRODUCT(LARGE((почта!$D$2:$D$100=Группа)*ROW(почта!$D$2:$D$100),SUMPRODUCT(--(почта!$D$2:$D$100=Группа))-(ROW(B16)-1)))),"")</f>
        <v>253262</v>
      </c>
      <c r="D19" s="46" t="str">
        <f>IFERROR(INDEX(почта!$B$1:$B$100,SUMPRODUCT(LARGE((почта!$D$2:$D$100=Группа)*ROW(почта!$D$2:$D$100),SUMPRODUCT(--(почта!$D$2:$D$100=Группа))-(ROW(C16)-1)))),"")</f>
        <v/>
      </c>
      <c r="E19" s="46">
        <f>IFERROR(INDEX(почта!$B$1:$B$100,SUMPRODUCT(LARGE((почта!$D$2:$D$100=Группа)*ROW(почта!$D$2:$D$100),SUMPRODUCT(--(почта!$D$2:$D$100=Группа))-(ROW(D16)-1)))),"")</f>
        <v>217114</v>
      </c>
      <c r="F19" s="46" t="str">
        <f>IFERROR(INDEX(почта!$B$1:$B$100,SUMPRODUCT(LARGE((почта!$D$2:$D$100=Группа)*ROW(почта!$D$2:$D$100),SUMPRODUCT(--(почта!$D$2:$D$100=Группа))-(ROW(E16)-1)))),"")</f>
        <v/>
      </c>
      <c r="G19" s="46" t="str">
        <f>IFERROR(INDEX(почта!$B$1:$B$100,SUMPRODUCT(LARGE((почта!$D$2:$D$100=Группа)*ROW(почта!$D$2:$D$100),SUMPRODUCT(--(почта!$D$2:$D$100=Группа))-(ROW(F16)-1)))),"")</f>
        <v/>
      </c>
      <c r="H19" s="46" t="str">
        <f>IFERROR(INDEX(почта!$B$1:$B$100,SUMPRODUCT(LARGE((почта!$D$2:$D$100=Группа)*ROW(почта!$D$2:$D$100),SUMPRODUCT(--(почта!$D$2:$D$100=Группа))-(ROW(G16)-1)))),"")</f>
        <v/>
      </c>
      <c r="I19" s="46" t="str">
        <f>IFERROR(INDEX(почта!$B$1:$B$100,SUMPRODUCT(LARGE((почта!$D$2:$D$100=Группа)*ROW(почта!$D$2:$D$100),SUMPRODUCT(--(почта!$D$2:$D$100=Группа))-(ROW(H16)-1)))),"")</f>
        <v/>
      </c>
      <c r="J19" s="46" t="str">
        <f>IFERROR(INDEX(почта!$B$1:$B$100,SUMPRODUCT(LARGE((почта!$D$2:$D$100=Группа)*ROW(почта!$D$2:$D$100),SUMPRODUCT(--(почта!$D$2:$D$100=Группа))-(ROW(I16)-1)))),"")</f>
        <v/>
      </c>
      <c r="K19" s="46" t="str">
        <f>IFERROR(INDEX(почта!$B$1:$B$100,SUMPRODUCT(LARGE((почта!$D$2:$D$100=Группа)*ROW(почта!$D$2:$D$100),SUMPRODUCT(--(почта!$D$2:$D$100=Группа))-(ROW(J16)-1)))),"")</f>
        <v/>
      </c>
      <c r="L19" s="46" t="str">
        <f>IFERROR(INDEX(почта!$B$1:$B$100,SUMPRODUCT(LARGE((почта!$D$2:$D$100=Группа)*ROW(почта!$D$2:$D$100),SUMPRODUCT(--(почта!$D$2:$D$100=Группа))-(ROW(K16)-1)))),"")</f>
        <v/>
      </c>
      <c r="M19" s="46">
        <f>IFERROR(INDEX(почта!$B$1:$B$100,SUMPRODUCT(LARGE((почта!$D$2:$D$100=Группа)*ROW(почта!$D$2:$D$100),SUMPRODUCT(--(почта!$D$2:$D$100=Группа))-(ROW(L16)-1)))),"")</f>
        <v>183144</v>
      </c>
    </row>
    <row r="20" spans="1:13">
      <c r="A20" s="47" t="str">
        <f>IFERROR(INDEX(почта!$B$1:$B$100,SUMPRODUCT(LARGE((почта!$D$2:$D$100=макро!$H$5:$AD$5)*ROW(почта!$D$2:$D$100),SUMPRODUCT(--(почта!$D$2:$D$100=макро!$H$5:$AD$5))-(ROW(A17)-1)))),"")</f>
        <v/>
      </c>
      <c r="B20" s="46" t="str">
        <f>IFERROR(INDEX(почта!$B$1:$B$100,SUMPRODUCT(LARGE((почта!$D$2:$D$100=Группа)*ROW(почта!$D$2:$D$100),SUMPRODUCT(--(почта!$D$2:$D$100=Группа))-(ROW(A17)-1)))),"")</f>
        <v/>
      </c>
      <c r="C20" s="46">
        <f>IFERROR(INDEX(почта!$B$1:$B$100,SUMPRODUCT(LARGE((почта!$D$2:$D$100=Группа)*ROW(почта!$D$2:$D$100),SUMPRODUCT(--(почта!$D$2:$D$100=Группа))-(ROW(B17)-1)))),"")</f>
        <v>253311</v>
      </c>
      <c r="D20" s="46" t="str">
        <f>IFERROR(INDEX(почта!$B$1:$B$100,SUMPRODUCT(LARGE((почта!$D$2:$D$100=Группа)*ROW(почта!$D$2:$D$100),SUMPRODUCT(--(почта!$D$2:$D$100=Группа))-(ROW(C17)-1)))),"")</f>
        <v/>
      </c>
      <c r="E20" s="46">
        <f>IFERROR(INDEX(почта!$B$1:$B$100,SUMPRODUCT(LARGE((почта!$D$2:$D$100=Группа)*ROW(почта!$D$2:$D$100),SUMPRODUCT(--(почта!$D$2:$D$100=Группа))-(ROW(D17)-1)))),"")</f>
        <v>3925</v>
      </c>
      <c r="F20" s="46" t="str">
        <f>IFERROR(INDEX(почта!$B$1:$B$100,SUMPRODUCT(LARGE((почта!$D$2:$D$100=Группа)*ROW(почта!$D$2:$D$100),SUMPRODUCT(--(почта!$D$2:$D$100=Группа))-(ROW(E17)-1)))),"")</f>
        <v/>
      </c>
      <c r="G20" s="46" t="str">
        <f>IFERROR(INDEX(почта!$B$1:$B$100,SUMPRODUCT(LARGE((почта!$D$2:$D$100=Группа)*ROW(почта!$D$2:$D$100),SUMPRODUCT(--(почта!$D$2:$D$100=Группа))-(ROW(F17)-1)))),"")</f>
        <v/>
      </c>
      <c r="H20" s="46" t="str">
        <f>IFERROR(INDEX(почта!$B$1:$B$100,SUMPRODUCT(LARGE((почта!$D$2:$D$100=Группа)*ROW(почта!$D$2:$D$100),SUMPRODUCT(--(почта!$D$2:$D$100=Группа))-(ROW(G17)-1)))),"")</f>
        <v/>
      </c>
      <c r="I20" s="46" t="str">
        <f>IFERROR(INDEX(почта!$B$1:$B$100,SUMPRODUCT(LARGE((почта!$D$2:$D$100=Группа)*ROW(почта!$D$2:$D$100),SUMPRODUCT(--(почта!$D$2:$D$100=Группа))-(ROW(H17)-1)))),"")</f>
        <v/>
      </c>
      <c r="J20" s="46" t="str">
        <f>IFERROR(INDEX(почта!$B$1:$B$100,SUMPRODUCT(LARGE((почта!$D$2:$D$100=Группа)*ROW(почта!$D$2:$D$100),SUMPRODUCT(--(почта!$D$2:$D$100=Группа))-(ROW(I17)-1)))),"")</f>
        <v/>
      </c>
      <c r="K20" s="46" t="str">
        <f>IFERROR(INDEX(почта!$B$1:$B$100,SUMPRODUCT(LARGE((почта!$D$2:$D$100=Группа)*ROW(почта!$D$2:$D$100),SUMPRODUCT(--(почта!$D$2:$D$100=Группа))-(ROW(J17)-1)))),"")</f>
        <v/>
      </c>
      <c r="L20" s="46" t="str">
        <f>IFERROR(INDEX(почта!$B$1:$B$100,SUMPRODUCT(LARGE((почта!$D$2:$D$100=Группа)*ROW(почта!$D$2:$D$100),SUMPRODUCT(--(почта!$D$2:$D$100=Группа))-(ROW(K17)-1)))),"")</f>
        <v/>
      </c>
      <c r="M20" s="46">
        <f>IFERROR(INDEX(почта!$B$1:$B$100,SUMPRODUCT(LARGE((почта!$D$2:$D$100=Группа)*ROW(почта!$D$2:$D$100),SUMPRODUCT(--(почта!$D$2:$D$100=Группа))-(ROW(L17)-1)))),"")</f>
        <v>34835</v>
      </c>
    </row>
    <row r="21" spans="1:13">
      <c r="A21" s="47" t="str">
        <f>IFERROR(INDEX(почта!$B$1:$B$100,SUMPRODUCT(LARGE((почта!$D$2:$D$100=макро!$H$5:$AD$5)*ROW(почта!$D$2:$D$100),SUMPRODUCT(--(почта!$D$2:$D$100=макро!$H$5:$AD$5))-(ROW(A18)-1)))),"")</f>
        <v/>
      </c>
      <c r="B21" s="46" t="str">
        <f>IFERROR(INDEX(почта!$B$1:$B$100,SUMPRODUCT(LARGE((почта!$D$2:$D$100=Группа)*ROW(почта!$D$2:$D$100),SUMPRODUCT(--(почта!$D$2:$D$100=Группа))-(ROW(A18)-1)))),"")</f>
        <v/>
      </c>
      <c r="C21" s="46">
        <f>IFERROR(INDEX(почта!$B$1:$B$100,SUMPRODUCT(LARGE((почта!$D$2:$D$100=Группа)*ROW(почта!$D$2:$D$100),SUMPRODUCT(--(почта!$D$2:$D$100=Группа))-(ROW(B18)-1)))),"")</f>
        <v>254966</v>
      </c>
      <c r="D21" s="46" t="str">
        <f>IFERROR(INDEX(почта!$B$1:$B$100,SUMPRODUCT(LARGE((почта!$D$2:$D$100=Группа)*ROW(почта!$D$2:$D$100),SUMPRODUCT(--(почта!$D$2:$D$100=Группа))-(ROW(C18)-1)))),"")</f>
        <v/>
      </c>
      <c r="E21" s="46">
        <f>IFERROR(INDEX(почта!$B$1:$B$100,SUMPRODUCT(LARGE((почта!$D$2:$D$100=Группа)*ROW(почта!$D$2:$D$100),SUMPRODUCT(--(почта!$D$2:$D$100=Группа))-(ROW(D18)-1)))),"")</f>
        <v>14595</v>
      </c>
      <c r="F21" s="46" t="str">
        <f>IFERROR(INDEX(почта!$B$1:$B$100,SUMPRODUCT(LARGE((почта!$D$2:$D$100=Группа)*ROW(почта!$D$2:$D$100),SUMPRODUCT(--(почта!$D$2:$D$100=Группа))-(ROW(E18)-1)))),"")</f>
        <v/>
      </c>
      <c r="G21" s="46" t="str">
        <f>IFERROR(INDEX(почта!$B$1:$B$100,SUMPRODUCT(LARGE((почта!$D$2:$D$100=Группа)*ROW(почта!$D$2:$D$100),SUMPRODUCT(--(почта!$D$2:$D$100=Группа))-(ROW(F18)-1)))),"")</f>
        <v/>
      </c>
      <c r="H21" s="46" t="str">
        <f>IFERROR(INDEX(почта!$B$1:$B$100,SUMPRODUCT(LARGE((почта!$D$2:$D$100=Группа)*ROW(почта!$D$2:$D$100),SUMPRODUCT(--(почта!$D$2:$D$100=Группа))-(ROW(G18)-1)))),"")</f>
        <v/>
      </c>
      <c r="I21" s="46" t="str">
        <f>IFERROR(INDEX(почта!$B$1:$B$100,SUMPRODUCT(LARGE((почта!$D$2:$D$100=Группа)*ROW(почта!$D$2:$D$100),SUMPRODUCT(--(почта!$D$2:$D$100=Группа))-(ROW(H18)-1)))),"")</f>
        <v/>
      </c>
      <c r="J21" s="46" t="str">
        <f>IFERROR(INDEX(почта!$B$1:$B$100,SUMPRODUCT(LARGE((почта!$D$2:$D$100=Группа)*ROW(почта!$D$2:$D$100),SUMPRODUCT(--(почта!$D$2:$D$100=Группа))-(ROW(I18)-1)))),"")</f>
        <v/>
      </c>
      <c r="K21" s="46" t="str">
        <f>IFERROR(INDEX(почта!$B$1:$B$100,SUMPRODUCT(LARGE((почта!$D$2:$D$100=Группа)*ROW(почта!$D$2:$D$100),SUMPRODUCT(--(почта!$D$2:$D$100=Группа))-(ROW(J18)-1)))),"")</f>
        <v/>
      </c>
      <c r="L21" s="46" t="str">
        <f>IFERROR(INDEX(почта!$B$1:$B$100,SUMPRODUCT(LARGE((почта!$D$2:$D$100=Группа)*ROW(почта!$D$2:$D$100),SUMPRODUCT(--(почта!$D$2:$D$100=Группа))-(ROW(K18)-1)))),"")</f>
        <v/>
      </c>
      <c r="M21" s="46">
        <f>IFERROR(INDEX(почта!$B$1:$B$100,SUMPRODUCT(LARGE((почта!$D$2:$D$100=Группа)*ROW(почта!$D$2:$D$100),SUMPRODUCT(--(почта!$D$2:$D$100=Группа))-(ROW(L18)-1)))),"")</f>
        <v>47603</v>
      </c>
    </row>
    <row r="22" spans="1:13">
      <c r="A22" s="47" t="str">
        <f>IFERROR(INDEX(почта!$B$1:$B$100,SUMPRODUCT(LARGE((почта!$D$2:$D$100=макро!$H$5:$AD$5)*ROW(почта!$D$2:$D$100),SUMPRODUCT(--(почта!$D$2:$D$100=макро!$H$5:$AD$5))-(ROW(A19)-1)))),"")</f>
        <v/>
      </c>
      <c r="B22" s="46" t="str">
        <f>IFERROR(INDEX(почта!$B$1:$B$100,SUMPRODUCT(LARGE((почта!$D$2:$D$100=Группа)*ROW(почта!$D$2:$D$100),SUMPRODUCT(--(почта!$D$2:$D$100=Группа))-(ROW(A19)-1)))),"")</f>
        <v/>
      </c>
      <c r="C22" s="46">
        <f>IFERROR(INDEX(почта!$B$1:$B$100,SUMPRODUCT(LARGE((почта!$D$2:$D$100=Группа)*ROW(почта!$D$2:$D$100),SUMPRODUCT(--(почта!$D$2:$D$100=Группа))-(ROW(B19)-1)))),"")</f>
        <v>301870</v>
      </c>
      <c r="D22" s="46" t="str">
        <f>IFERROR(INDEX(почта!$B$1:$B$100,SUMPRODUCT(LARGE((почта!$D$2:$D$100=Группа)*ROW(почта!$D$2:$D$100),SUMPRODUCT(--(почта!$D$2:$D$100=Группа))-(ROW(C19)-1)))),"")</f>
        <v/>
      </c>
      <c r="E22" s="46">
        <f>IFERROR(INDEX(почта!$B$1:$B$100,SUMPRODUCT(LARGE((почта!$D$2:$D$100=Группа)*ROW(почта!$D$2:$D$100),SUMPRODUCT(--(почта!$D$2:$D$100=Группа))-(ROW(D19)-1)))),"")</f>
        <v>55557</v>
      </c>
      <c r="F22" s="46" t="str">
        <f>IFERROR(INDEX(почта!$B$1:$B$100,SUMPRODUCT(LARGE((почта!$D$2:$D$100=Группа)*ROW(почта!$D$2:$D$100),SUMPRODUCT(--(почта!$D$2:$D$100=Группа))-(ROW(E19)-1)))),"")</f>
        <v/>
      </c>
      <c r="G22" s="46" t="str">
        <f>IFERROR(INDEX(почта!$B$1:$B$100,SUMPRODUCT(LARGE((почта!$D$2:$D$100=Группа)*ROW(почта!$D$2:$D$100),SUMPRODUCT(--(почта!$D$2:$D$100=Группа))-(ROW(F19)-1)))),"")</f>
        <v/>
      </c>
      <c r="H22" s="46" t="str">
        <f>IFERROR(INDEX(почта!$B$1:$B$100,SUMPRODUCT(LARGE((почта!$D$2:$D$100=Группа)*ROW(почта!$D$2:$D$100),SUMPRODUCT(--(почта!$D$2:$D$100=Группа))-(ROW(G19)-1)))),"")</f>
        <v/>
      </c>
      <c r="I22" s="46" t="str">
        <f>IFERROR(INDEX(почта!$B$1:$B$100,SUMPRODUCT(LARGE((почта!$D$2:$D$100=Группа)*ROW(почта!$D$2:$D$100),SUMPRODUCT(--(почта!$D$2:$D$100=Группа))-(ROW(H19)-1)))),"")</f>
        <v/>
      </c>
      <c r="J22" s="46" t="str">
        <f>IFERROR(INDEX(почта!$B$1:$B$100,SUMPRODUCT(LARGE((почта!$D$2:$D$100=Группа)*ROW(почта!$D$2:$D$100),SUMPRODUCT(--(почта!$D$2:$D$100=Группа))-(ROW(I19)-1)))),"")</f>
        <v/>
      </c>
      <c r="K22" s="46" t="str">
        <f>IFERROR(INDEX(почта!$B$1:$B$100,SUMPRODUCT(LARGE((почта!$D$2:$D$100=Группа)*ROW(почта!$D$2:$D$100),SUMPRODUCT(--(почта!$D$2:$D$100=Группа))-(ROW(J19)-1)))),"")</f>
        <v/>
      </c>
      <c r="L22" s="46" t="str">
        <f>IFERROR(INDEX(почта!$B$1:$B$100,SUMPRODUCT(LARGE((почта!$D$2:$D$100=Группа)*ROW(почта!$D$2:$D$100),SUMPRODUCT(--(почта!$D$2:$D$100=Группа))-(ROW(K19)-1)))),"")</f>
        <v/>
      </c>
      <c r="M22" s="46">
        <f>IFERROR(INDEX(почта!$B$1:$B$100,SUMPRODUCT(LARGE((почта!$D$2:$D$100=Группа)*ROW(почта!$D$2:$D$100),SUMPRODUCT(--(почта!$D$2:$D$100=Группа))-(ROW(L19)-1)))),"")</f>
        <v>53796</v>
      </c>
    </row>
    <row r="23" spans="1:13">
      <c r="A23" s="47" t="str">
        <f>IFERROR(INDEX(почта!$B$1:$B$100,SUMPRODUCT(LARGE((почта!$D$2:$D$100=макро!$H$5:$AD$5)*ROW(почта!$D$2:$D$100),SUMPRODUCT(--(почта!$D$2:$D$100=макро!$H$5:$AD$5))-(ROW(A20)-1)))),"")</f>
        <v/>
      </c>
      <c r="B23" s="46" t="str">
        <f>IFERROR(INDEX(почта!$B$1:$B$100,SUMPRODUCT(LARGE((почта!$D$2:$D$100=Группа)*ROW(почта!$D$2:$D$100),SUMPRODUCT(--(почта!$D$2:$D$100=Группа))-(ROW(A20)-1)))),"")</f>
        <v/>
      </c>
      <c r="C23" s="46">
        <f>IFERROR(INDEX(почта!$B$1:$B$100,SUMPRODUCT(LARGE((почта!$D$2:$D$100=Группа)*ROW(почта!$D$2:$D$100),SUMPRODUCT(--(почта!$D$2:$D$100=Группа))-(ROW(B20)-1)))),"")</f>
        <v>308086</v>
      </c>
      <c r="D23" s="46" t="str">
        <f>IFERROR(INDEX(почта!$B$1:$B$100,SUMPRODUCT(LARGE((почта!$D$2:$D$100=Группа)*ROW(почта!$D$2:$D$100),SUMPRODUCT(--(почта!$D$2:$D$100=Группа))-(ROW(C20)-1)))),"")</f>
        <v/>
      </c>
      <c r="E23" s="46">
        <f>IFERROR(INDEX(почта!$B$1:$B$100,SUMPRODUCT(LARGE((почта!$D$2:$D$100=Группа)*ROW(почта!$D$2:$D$100),SUMPRODUCT(--(почта!$D$2:$D$100=Группа))-(ROW(D20)-1)))),"")</f>
        <v>166631</v>
      </c>
      <c r="F23" s="46" t="str">
        <f>IFERROR(INDEX(почта!$B$1:$B$100,SUMPRODUCT(LARGE((почта!$D$2:$D$100=Группа)*ROW(почта!$D$2:$D$100),SUMPRODUCT(--(почта!$D$2:$D$100=Группа))-(ROW(E20)-1)))),"")</f>
        <v/>
      </c>
      <c r="G23" s="46" t="str">
        <f>IFERROR(INDEX(почта!$B$1:$B$100,SUMPRODUCT(LARGE((почта!$D$2:$D$100=Группа)*ROW(почта!$D$2:$D$100),SUMPRODUCT(--(почта!$D$2:$D$100=Группа))-(ROW(F20)-1)))),"")</f>
        <v/>
      </c>
      <c r="H23" s="46" t="str">
        <f>IFERROR(INDEX(почта!$B$1:$B$100,SUMPRODUCT(LARGE((почта!$D$2:$D$100=Группа)*ROW(почта!$D$2:$D$100),SUMPRODUCT(--(почта!$D$2:$D$100=Группа))-(ROW(G20)-1)))),"")</f>
        <v/>
      </c>
      <c r="I23" s="46" t="str">
        <f>IFERROR(INDEX(почта!$B$1:$B$100,SUMPRODUCT(LARGE((почта!$D$2:$D$100=Группа)*ROW(почта!$D$2:$D$100),SUMPRODUCT(--(почта!$D$2:$D$100=Группа))-(ROW(H20)-1)))),"")</f>
        <v/>
      </c>
      <c r="J23" s="46" t="str">
        <f>IFERROR(INDEX(почта!$B$1:$B$100,SUMPRODUCT(LARGE((почта!$D$2:$D$100=Группа)*ROW(почта!$D$2:$D$100),SUMPRODUCT(--(почта!$D$2:$D$100=Группа))-(ROW(I20)-1)))),"")</f>
        <v/>
      </c>
      <c r="K23" s="46" t="str">
        <f>IFERROR(INDEX(почта!$B$1:$B$100,SUMPRODUCT(LARGE((почта!$D$2:$D$100=Группа)*ROW(почта!$D$2:$D$100),SUMPRODUCT(--(почта!$D$2:$D$100=Группа))-(ROW(J20)-1)))),"")</f>
        <v/>
      </c>
      <c r="L23" s="46" t="str">
        <f>IFERROR(INDEX(почта!$B$1:$B$100,SUMPRODUCT(LARGE((почта!$D$2:$D$100=Группа)*ROW(почта!$D$2:$D$100),SUMPRODUCT(--(почта!$D$2:$D$100=Группа))-(ROW(K20)-1)))),"")</f>
        <v/>
      </c>
      <c r="M23" s="46">
        <f>IFERROR(INDEX(почта!$B$1:$B$100,SUMPRODUCT(LARGE((почта!$D$2:$D$100=Группа)*ROW(почта!$D$2:$D$100),SUMPRODUCT(--(почта!$D$2:$D$100=Группа))-(ROW(L20)-1)))),"")</f>
        <v>99271</v>
      </c>
    </row>
    <row r="24" spans="1:13">
      <c r="A24" s="47" t="str">
        <f>IFERROR(INDEX(почта!$B$1:$B$100,SUMPRODUCT(LARGE((почта!$D$2:$D$100=макро!$H$5:$AD$5)*ROW(почта!$D$2:$D$100),SUMPRODUCT(--(почта!$D$2:$D$100=макро!$H$5:$AD$5))-(ROW(A21)-1)))),"")</f>
        <v/>
      </c>
      <c r="B24" s="46" t="str">
        <f>IFERROR(INDEX(почта!$B$1:$B$100,SUMPRODUCT(LARGE((почта!$D$2:$D$100=Группа)*ROW(почта!$D$2:$D$100),SUMPRODUCT(--(почта!$D$2:$D$100=Группа))-(ROW(A21)-1)))),"")</f>
        <v/>
      </c>
      <c r="C24" s="46">
        <f>IFERROR(INDEX(почта!$B$1:$B$100,SUMPRODUCT(LARGE((почта!$D$2:$D$100=Группа)*ROW(почта!$D$2:$D$100),SUMPRODUCT(--(почта!$D$2:$D$100=Группа))-(ROW(B21)-1)))),"")</f>
        <v>16870</v>
      </c>
      <c r="D24" s="46" t="str">
        <f>IFERROR(INDEX(почта!$B$1:$B$100,SUMPRODUCT(LARGE((почта!$D$2:$D$100=Группа)*ROW(почта!$D$2:$D$100),SUMPRODUCT(--(почта!$D$2:$D$100=Группа))-(ROW(C21)-1)))),"")</f>
        <v/>
      </c>
      <c r="E24" s="46">
        <f>IFERROR(INDEX(почта!$B$1:$B$100,SUMPRODUCT(LARGE((почта!$D$2:$D$100=Группа)*ROW(почта!$D$2:$D$100),SUMPRODUCT(--(почта!$D$2:$D$100=Группа))-(ROW(D21)-1)))),"")</f>
        <v>215696</v>
      </c>
      <c r="F24" s="46" t="str">
        <f>IFERROR(INDEX(почта!$B$1:$B$100,SUMPRODUCT(LARGE((почта!$D$2:$D$100=Группа)*ROW(почта!$D$2:$D$100),SUMPRODUCT(--(почта!$D$2:$D$100=Группа))-(ROW(E21)-1)))),"")</f>
        <v/>
      </c>
      <c r="G24" s="46" t="str">
        <f>IFERROR(INDEX(почта!$B$1:$B$100,SUMPRODUCT(LARGE((почта!$D$2:$D$100=Группа)*ROW(почта!$D$2:$D$100),SUMPRODUCT(--(почта!$D$2:$D$100=Группа))-(ROW(F21)-1)))),"")</f>
        <v/>
      </c>
      <c r="H24" s="46" t="str">
        <f>IFERROR(INDEX(почта!$B$1:$B$100,SUMPRODUCT(LARGE((почта!$D$2:$D$100=Группа)*ROW(почта!$D$2:$D$100),SUMPRODUCT(--(почта!$D$2:$D$100=Группа))-(ROW(G21)-1)))),"")</f>
        <v/>
      </c>
      <c r="I24" s="46" t="str">
        <f>IFERROR(INDEX(почта!$B$1:$B$100,SUMPRODUCT(LARGE((почта!$D$2:$D$100=Группа)*ROW(почта!$D$2:$D$100),SUMPRODUCT(--(почта!$D$2:$D$100=Группа))-(ROW(H21)-1)))),"")</f>
        <v/>
      </c>
      <c r="J24" s="46" t="str">
        <f>IFERROR(INDEX(почта!$B$1:$B$100,SUMPRODUCT(LARGE((почта!$D$2:$D$100=Группа)*ROW(почта!$D$2:$D$100),SUMPRODUCT(--(почта!$D$2:$D$100=Группа))-(ROW(I21)-1)))),"")</f>
        <v/>
      </c>
      <c r="K24" s="46" t="str">
        <f>IFERROR(INDEX(почта!$B$1:$B$100,SUMPRODUCT(LARGE((почта!$D$2:$D$100=Группа)*ROW(почта!$D$2:$D$100),SUMPRODUCT(--(почта!$D$2:$D$100=Группа))-(ROW(J21)-1)))),"")</f>
        <v/>
      </c>
      <c r="L24" s="46" t="str">
        <f>IFERROR(INDEX(почта!$B$1:$B$100,SUMPRODUCT(LARGE((почта!$D$2:$D$100=Группа)*ROW(почта!$D$2:$D$100),SUMPRODUCT(--(почта!$D$2:$D$100=Группа))-(ROW(K21)-1)))),"")</f>
        <v/>
      </c>
      <c r="M24" s="46" t="str">
        <f>IFERROR(INDEX(почта!$B$1:$B$100,SUMPRODUCT(LARGE((почта!$D$2:$D$100=Группа)*ROW(почта!$D$2:$D$100),SUMPRODUCT(--(почта!$D$2:$D$100=Группа))-(ROW(L21)-1)))),"")</f>
        <v/>
      </c>
    </row>
    <row r="25" spans="1:13">
      <c r="A25" s="47" t="str">
        <f>IFERROR(INDEX(почта!$B$1:$B$100,SUMPRODUCT(LARGE((почта!$D$2:$D$100=макро!$H$5:$AD$5)*ROW(почта!$D$2:$D$100),SUMPRODUCT(--(почта!$D$2:$D$100=макро!$H$5:$AD$5))-(ROW(A22)-1)))),"")</f>
        <v/>
      </c>
      <c r="B25" s="46" t="str">
        <f>IFERROR(INDEX(почта!$B$1:$B$100,SUMPRODUCT(LARGE((почта!$D$2:$D$100=Группа)*ROW(почта!$D$2:$D$100),SUMPRODUCT(--(почта!$D$2:$D$100=Группа))-(ROW(A22)-1)))),"")</f>
        <v/>
      </c>
      <c r="C25" s="46">
        <f>IFERROR(INDEX(почта!$B$1:$B$100,SUMPRODUCT(LARGE((почта!$D$2:$D$100=Группа)*ROW(почта!$D$2:$D$100),SUMPRODUCT(--(почта!$D$2:$D$100=Группа))-(ROW(B22)-1)))),"")</f>
        <v>65320</v>
      </c>
      <c r="D25" s="46" t="str">
        <f>IFERROR(INDEX(почта!$B$1:$B$100,SUMPRODUCT(LARGE((почта!$D$2:$D$100=Группа)*ROW(почта!$D$2:$D$100),SUMPRODUCT(--(почта!$D$2:$D$100=Группа))-(ROW(C22)-1)))),"")</f>
        <v/>
      </c>
      <c r="E25" s="46" t="str">
        <f>IFERROR(INDEX(почта!$B$1:$B$100,SUMPRODUCT(LARGE((почта!$D$2:$D$100=Группа)*ROW(почта!$D$2:$D$100),SUMPRODUCT(--(почта!$D$2:$D$100=Группа))-(ROW(D22)-1)))),"")</f>
        <v/>
      </c>
      <c r="F25" s="46" t="str">
        <f>IFERROR(INDEX(почта!$B$1:$B$100,SUMPRODUCT(LARGE((почта!$D$2:$D$100=Группа)*ROW(почта!$D$2:$D$100),SUMPRODUCT(--(почта!$D$2:$D$100=Группа))-(ROW(E22)-1)))),"")</f>
        <v/>
      </c>
      <c r="G25" s="46" t="str">
        <f>IFERROR(INDEX(почта!$B$1:$B$100,SUMPRODUCT(LARGE((почта!$D$2:$D$100=Группа)*ROW(почта!$D$2:$D$100),SUMPRODUCT(--(почта!$D$2:$D$100=Группа))-(ROW(F22)-1)))),"")</f>
        <v/>
      </c>
      <c r="H25" s="46" t="str">
        <f>IFERROR(INDEX(почта!$B$1:$B$100,SUMPRODUCT(LARGE((почта!$D$2:$D$100=Группа)*ROW(почта!$D$2:$D$100),SUMPRODUCT(--(почта!$D$2:$D$100=Группа))-(ROW(G22)-1)))),"")</f>
        <v/>
      </c>
      <c r="I25" s="46" t="str">
        <f>IFERROR(INDEX(почта!$B$1:$B$100,SUMPRODUCT(LARGE((почта!$D$2:$D$100=Группа)*ROW(почта!$D$2:$D$100),SUMPRODUCT(--(почта!$D$2:$D$100=Группа))-(ROW(H22)-1)))),"")</f>
        <v/>
      </c>
      <c r="J25" s="46" t="str">
        <f>IFERROR(INDEX(почта!$B$1:$B$100,SUMPRODUCT(LARGE((почта!$D$2:$D$100=Группа)*ROW(почта!$D$2:$D$100),SUMPRODUCT(--(почта!$D$2:$D$100=Группа))-(ROW(I22)-1)))),"")</f>
        <v/>
      </c>
      <c r="K25" s="46" t="str">
        <f>IFERROR(INDEX(почта!$B$1:$B$100,SUMPRODUCT(LARGE((почта!$D$2:$D$100=Группа)*ROW(почта!$D$2:$D$100),SUMPRODUCT(--(почта!$D$2:$D$100=Группа))-(ROW(J22)-1)))),"")</f>
        <v/>
      </c>
      <c r="L25" s="46" t="str">
        <f>IFERROR(INDEX(почта!$B$1:$B$100,SUMPRODUCT(LARGE((почта!$D$2:$D$100=Группа)*ROW(почта!$D$2:$D$100),SUMPRODUCT(--(почта!$D$2:$D$100=Группа))-(ROW(K22)-1)))),"")</f>
        <v/>
      </c>
      <c r="M25" s="46" t="str">
        <f>IFERROR(INDEX(почта!$B$1:$B$100,SUMPRODUCT(LARGE((почта!$D$2:$D$100=Группа)*ROW(почта!$D$2:$D$100),SUMPRODUCT(--(почта!$D$2:$D$100=Группа))-(ROW(L22)-1)))),"")</f>
        <v/>
      </c>
    </row>
    <row r="26" spans="1:13">
      <c r="A26" s="47" t="str">
        <f>IFERROR(INDEX(почта!$B$1:$B$100,SUMPRODUCT(LARGE((почта!$D$2:$D$100=макро!$H$5:$AD$5)*ROW(почта!$D$2:$D$100),SUMPRODUCT(--(почта!$D$2:$D$100=макро!$H$5:$AD$5))-(ROW(A23)-1)))),"")</f>
        <v/>
      </c>
      <c r="B26" s="46" t="str">
        <f>IFERROR(INDEX(почта!$B$1:$B$100,SUMPRODUCT(LARGE((почта!$D$2:$D$100=Группа)*ROW(почта!$D$2:$D$100),SUMPRODUCT(--(почта!$D$2:$D$100=Группа))-(ROW(A23)-1)))),"")</f>
        <v/>
      </c>
      <c r="C26" s="46">
        <f>IFERROR(INDEX(почта!$B$1:$B$100,SUMPRODUCT(LARGE((почта!$D$2:$D$100=Группа)*ROW(почта!$D$2:$D$100),SUMPRODUCT(--(почта!$D$2:$D$100=Группа))-(ROW(B23)-1)))),"")</f>
        <v>117219</v>
      </c>
      <c r="D26" s="46" t="str">
        <f>IFERROR(INDEX(почта!$B$1:$B$100,SUMPRODUCT(LARGE((почта!$D$2:$D$100=Группа)*ROW(почта!$D$2:$D$100),SUMPRODUCT(--(почта!$D$2:$D$100=Группа))-(ROW(C23)-1)))),"")</f>
        <v/>
      </c>
      <c r="E26" s="46" t="str">
        <f>IFERROR(INDEX(почта!$B$1:$B$100,SUMPRODUCT(LARGE((почта!$D$2:$D$100=Группа)*ROW(почта!$D$2:$D$100),SUMPRODUCT(--(почта!$D$2:$D$100=Группа))-(ROW(D23)-1)))),"")</f>
        <v/>
      </c>
      <c r="F26" s="46" t="str">
        <f>IFERROR(INDEX(почта!$B$1:$B$100,SUMPRODUCT(LARGE((почта!$D$2:$D$100=Группа)*ROW(почта!$D$2:$D$100),SUMPRODUCT(--(почта!$D$2:$D$100=Группа))-(ROW(E23)-1)))),"")</f>
        <v/>
      </c>
      <c r="G26" s="46" t="str">
        <f>IFERROR(INDEX(почта!$B$1:$B$100,SUMPRODUCT(LARGE((почта!$D$2:$D$100=Группа)*ROW(почта!$D$2:$D$100),SUMPRODUCT(--(почта!$D$2:$D$100=Группа))-(ROW(F23)-1)))),"")</f>
        <v/>
      </c>
      <c r="H26" s="46" t="str">
        <f>IFERROR(INDEX(почта!$B$1:$B$100,SUMPRODUCT(LARGE((почта!$D$2:$D$100=Группа)*ROW(почта!$D$2:$D$100),SUMPRODUCT(--(почта!$D$2:$D$100=Группа))-(ROW(G23)-1)))),"")</f>
        <v/>
      </c>
      <c r="I26" s="46" t="str">
        <f>IFERROR(INDEX(почта!$B$1:$B$100,SUMPRODUCT(LARGE((почта!$D$2:$D$100=Группа)*ROW(почта!$D$2:$D$100),SUMPRODUCT(--(почта!$D$2:$D$100=Группа))-(ROW(H23)-1)))),"")</f>
        <v/>
      </c>
      <c r="J26" s="46" t="str">
        <f>IFERROR(INDEX(почта!$B$1:$B$100,SUMPRODUCT(LARGE((почта!$D$2:$D$100=Группа)*ROW(почта!$D$2:$D$100),SUMPRODUCT(--(почта!$D$2:$D$100=Группа))-(ROW(I23)-1)))),"")</f>
        <v/>
      </c>
      <c r="K26" s="46" t="str">
        <f>IFERROR(INDEX(почта!$B$1:$B$100,SUMPRODUCT(LARGE((почта!$D$2:$D$100=Группа)*ROW(почта!$D$2:$D$100),SUMPRODUCT(--(почта!$D$2:$D$100=Группа))-(ROW(J23)-1)))),"")</f>
        <v/>
      </c>
      <c r="L26" s="46" t="str">
        <f>IFERROR(INDEX(почта!$B$1:$B$100,SUMPRODUCT(LARGE((почта!$D$2:$D$100=Группа)*ROW(почта!$D$2:$D$100),SUMPRODUCT(--(почта!$D$2:$D$100=Группа))-(ROW(K23)-1)))),"")</f>
        <v/>
      </c>
      <c r="M26" s="46" t="str">
        <f>IFERROR(INDEX(почта!$B$1:$B$100,SUMPRODUCT(LARGE((почта!$D$2:$D$100=Группа)*ROW(почта!$D$2:$D$100),SUMPRODUCT(--(почта!$D$2:$D$100=Группа))-(ROW(L23)-1)))),"")</f>
        <v/>
      </c>
    </row>
    <row r="27" spans="1:13">
      <c r="A27" s="47" t="str">
        <f>IFERROR(INDEX(почта!$B$1:$B$100,SUMPRODUCT(LARGE((почта!$D$2:$D$100=макро!$H$5:$AD$5)*ROW(почта!$D$2:$D$100),SUMPRODUCT(--(почта!$D$2:$D$100=макро!$H$5:$AD$5))-(ROW(A24)-1)))),"")</f>
        <v/>
      </c>
      <c r="B27" s="46" t="str">
        <f>IFERROR(INDEX(почта!$B$1:$B$100,SUMPRODUCT(LARGE((почта!$D$2:$D$100=Группа)*ROW(почта!$D$2:$D$100),SUMPRODUCT(--(почта!$D$2:$D$100=Группа))-(ROW(A24)-1)))),"")</f>
        <v/>
      </c>
      <c r="C27" s="46">
        <f>IFERROR(INDEX(почта!$B$1:$B$100,SUMPRODUCT(LARGE((почта!$D$2:$D$100=Группа)*ROW(почта!$D$2:$D$100),SUMPRODUCT(--(почта!$D$2:$D$100=Группа))-(ROW(B24)-1)))),"")</f>
        <v>197524</v>
      </c>
      <c r="D27" s="46" t="str">
        <f>IFERROR(INDEX(почта!$B$1:$B$100,SUMPRODUCT(LARGE((почта!$D$2:$D$100=Группа)*ROW(почта!$D$2:$D$100),SUMPRODUCT(--(почта!$D$2:$D$100=Группа))-(ROW(C24)-1)))),"")</f>
        <v/>
      </c>
      <c r="E27" s="46" t="str">
        <f>IFERROR(INDEX(почта!$B$1:$B$100,SUMPRODUCT(LARGE((почта!$D$2:$D$100=Группа)*ROW(почта!$D$2:$D$100),SUMPRODUCT(--(почта!$D$2:$D$100=Группа))-(ROW(D24)-1)))),"")</f>
        <v/>
      </c>
      <c r="F27" s="46" t="str">
        <f>IFERROR(INDEX(почта!$B$1:$B$100,SUMPRODUCT(LARGE((почта!$D$2:$D$100=Группа)*ROW(почта!$D$2:$D$100),SUMPRODUCT(--(почта!$D$2:$D$100=Группа))-(ROW(E24)-1)))),"")</f>
        <v/>
      </c>
      <c r="G27" s="46" t="str">
        <f>IFERROR(INDEX(почта!$B$1:$B$100,SUMPRODUCT(LARGE((почта!$D$2:$D$100=Группа)*ROW(почта!$D$2:$D$100),SUMPRODUCT(--(почта!$D$2:$D$100=Группа))-(ROW(F24)-1)))),"")</f>
        <v/>
      </c>
      <c r="H27" s="46" t="str">
        <f>IFERROR(INDEX(почта!$B$1:$B$100,SUMPRODUCT(LARGE((почта!$D$2:$D$100=Группа)*ROW(почта!$D$2:$D$100),SUMPRODUCT(--(почта!$D$2:$D$100=Группа))-(ROW(G24)-1)))),"")</f>
        <v/>
      </c>
      <c r="I27" s="46" t="str">
        <f>IFERROR(INDEX(почта!$B$1:$B$100,SUMPRODUCT(LARGE((почта!$D$2:$D$100=Группа)*ROW(почта!$D$2:$D$100),SUMPRODUCT(--(почта!$D$2:$D$100=Группа))-(ROW(H24)-1)))),"")</f>
        <v/>
      </c>
      <c r="J27" s="46" t="str">
        <f>IFERROR(INDEX(почта!$B$1:$B$100,SUMPRODUCT(LARGE((почта!$D$2:$D$100=Группа)*ROW(почта!$D$2:$D$100),SUMPRODUCT(--(почта!$D$2:$D$100=Группа))-(ROW(I24)-1)))),"")</f>
        <v/>
      </c>
      <c r="K27" s="46" t="str">
        <f>IFERROR(INDEX(почта!$B$1:$B$100,SUMPRODUCT(LARGE((почта!$D$2:$D$100=Группа)*ROW(почта!$D$2:$D$100),SUMPRODUCT(--(почта!$D$2:$D$100=Группа))-(ROW(J24)-1)))),"")</f>
        <v/>
      </c>
      <c r="L27" s="46" t="str">
        <f>IFERROR(INDEX(почта!$B$1:$B$100,SUMPRODUCT(LARGE((почта!$D$2:$D$100=Группа)*ROW(почта!$D$2:$D$100),SUMPRODUCT(--(почта!$D$2:$D$100=Группа))-(ROW(K24)-1)))),"")</f>
        <v/>
      </c>
      <c r="M27" s="46" t="str">
        <f>IFERROR(INDEX(почта!$B$1:$B$100,SUMPRODUCT(LARGE((почта!$D$2:$D$100=Группа)*ROW(почта!$D$2:$D$100),SUMPRODUCT(--(почта!$D$2:$D$100=Группа))-(ROW(L24)-1)))),"")</f>
        <v/>
      </c>
    </row>
    <row r="28" spans="1:13">
      <c r="A28" s="47" t="str">
        <f>IFERROR(INDEX(почта!$B$1:$B$100,SUMPRODUCT(LARGE((почта!$D$2:$D$100=макро!$H$5:$AD$5)*ROW(почта!$D$2:$D$100),SUMPRODUCT(--(почта!$D$2:$D$100=макро!$H$5:$AD$5))-(ROW(A25)-1)))),"")</f>
        <v/>
      </c>
      <c r="B28" s="46" t="str">
        <f>IFERROR(INDEX(почта!$B$1:$B$100,SUMPRODUCT(LARGE((почта!$D$2:$D$100=Группа)*ROW(почта!$D$2:$D$100),SUMPRODUCT(--(почта!$D$2:$D$100=Группа))-(ROW(A25)-1)))),"")</f>
        <v/>
      </c>
      <c r="C28" s="46" t="str">
        <f>IFERROR(INDEX(почта!$B$1:$B$100,SUMPRODUCT(LARGE((почта!$D$2:$D$100=Группа)*ROW(почта!$D$2:$D$100),SUMPRODUCT(--(почта!$D$2:$D$100=Группа))-(ROW(B25)-1)))),"")</f>
        <v/>
      </c>
      <c r="D28" s="46" t="str">
        <f>IFERROR(INDEX(почта!$B$1:$B$100,SUMPRODUCT(LARGE((почта!$D$2:$D$100=Группа)*ROW(почта!$D$2:$D$100),SUMPRODUCT(--(почта!$D$2:$D$100=Группа))-(ROW(C25)-1)))),"")</f>
        <v/>
      </c>
      <c r="E28" s="46" t="str">
        <f>IFERROR(INDEX(почта!$B$1:$B$100,SUMPRODUCT(LARGE((почта!$D$2:$D$100=Группа)*ROW(почта!$D$2:$D$100),SUMPRODUCT(--(почта!$D$2:$D$100=Группа))-(ROW(D25)-1)))),"")</f>
        <v/>
      </c>
      <c r="F28" s="46" t="str">
        <f>IFERROR(INDEX(почта!$B$1:$B$100,SUMPRODUCT(LARGE((почта!$D$2:$D$100=Группа)*ROW(почта!$D$2:$D$100),SUMPRODUCT(--(почта!$D$2:$D$100=Группа))-(ROW(E25)-1)))),"")</f>
        <v/>
      </c>
      <c r="G28" s="46" t="str">
        <f>IFERROR(INDEX(почта!$B$1:$B$100,SUMPRODUCT(LARGE((почта!$D$2:$D$100=Группа)*ROW(почта!$D$2:$D$100),SUMPRODUCT(--(почта!$D$2:$D$100=Группа))-(ROW(F25)-1)))),"")</f>
        <v/>
      </c>
      <c r="H28" s="46" t="str">
        <f>IFERROR(INDEX(почта!$B$1:$B$100,SUMPRODUCT(LARGE((почта!$D$2:$D$100=Группа)*ROW(почта!$D$2:$D$100),SUMPRODUCT(--(почта!$D$2:$D$100=Группа))-(ROW(G25)-1)))),"")</f>
        <v/>
      </c>
      <c r="I28" s="46" t="str">
        <f>IFERROR(INDEX(почта!$B$1:$B$100,SUMPRODUCT(LARGE((почта!$D$2:$D$100=Группа)*ROW(почта!$D$2:$D$100),SUMPRODUCT(--(почта!$D$2:$D$100=Группа))-(ROW(H25)-1)))),"")</f>
        <v/>
      </c>
      <c r="J28" s="46" t="str">
        <f>IFERROR(INDEX(почта!$B$1:$B$100,SUMPRODUCT(LARGE((почта!$D$2:$D$100=Группа)*ROW(почта!$D$2:$D$100),SUMPRODUCT(--(почта!$D$2:$D$100=Группа))-(ROW(I25)-1)))),"")</f>
        <v/>
      </c>
      <c r="K28" s="46" t="str">
        <f>IFERROR(INDEX(почта!$B$1:$B$100,SUMPRODUCT(LARGE((почта!$D$2:$D$100=Группа)*ROW(почта!$D$2:$D$100),SUMPRODUCT(--(почта!$D$2:$D$100=Группа))-(ROW(J25)-1)))),"")</f>
        <v/>
      </c>
      <c r="L28" s="46" t="str">
        <f>IFERROR(INDEX(почта!$B$1:$B$100,SUMPRODUCT(LARGE((почта!$D$2:$D$100=Группа)*ROW(почта!$D$2:$D$100),SUMPRODUCT(--(почта!$D$2:$D$100=Группа))-(ROW(K25)-1)))),"")</f>
        <v/>
      </c>
      <c r="M28" s="46" t="str">
        <f>IFERROR(INDEX(почта!$B$1:$B$100,SUMPRODUCT(LARGE((почта!$D$2:$D$100=Группа)*ROW(почта!$D$2:$D$100),SUMPRODUCT(--(почта!$D$2:$D$100=Группа))-(ROW(L25)-1)))),"")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почта</vt:lpstr>
      <vt:lpstr>макро</vt:lpstr>
      <vt:lpstr>результат</vt:lpstr>
    </vt:vector>
  </TitlesOfParts>
  <Company>Fozzy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o.lapin</dc:creator>
  <cp:lastModifiedBy>User</cp:lastModifiedBy>
  <dcterms:created xsi:type="dcterms:W3CDTF">2016-11-24T04:36:39Z</dcterms:created>
  <dcterms:modified xsi:type="dcterms:W3CDTF">2016-11-24T17:28:12Z</dcterms:modified>
</cp:coreProperties>
</file>