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Уровень 4" sheetId="2" r:id="rId1"/>
    <sheet name="Лист1" sheetId="1" r:id="rId2"/>
  </sheets>
  <definedNames>
    <definedName name="ncol">'Уровень 4'!$C$8</definedName>
    <definedName name="nrow">'Уровень 4'!$C$7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12" i="2"/>
  <c r="E13" i="2"/>
  <c r="E14" i="2"/>
  <c r="E15" i="2"/>
  <c r="E16" i="2"/>
  <c r="E17" i="2"/>
  <c r="E18" i="2"/>
  <c r="E19" i="2"/>
  <c r="F19" i="2" l="1"/>
  <c r="F18" i="2"/>
  <c r="F17" i="2"/>
  <c r="F16" i="2"/>
  <c r="F15" i="2"/>
  <c r="F14" i="2"/>
  <c r="F13" i="2"/>
  <c r="F12" i="2"/>
  <c r="F11" i="2"/>
</calcChain>
</file>

<file path=xl/sharedStrings.xml><?xml version="1.0" encoding="utf-8"?>
<sst xmlns="http://schemas.openxmlformats.org/spreadsheetml/2006/main" count="40" uniqueCount="21">
  <si>
    <t>Базис отгрузки</t>
  </si>
  <si>
    <t>Нормаль-80</t>
  </si>
  <si>
    <t>Регуляр-92</t>
  </si>
  <si>
    <t>Премиум-95</t>
  </si>
  <si>
    <t>Супер-98</t>
  </si>
  <si>
    <t>ДТ Евро C-III</t>
  </si>
  <si>
    <t>ДТ Евро E-III</t>
  </si>
  <si>
    <t>ДТ Евро D-III</t>
  </si>
  <si>
    <t>ДТ Евро F-III</t>
  </si>
  <si>
    <t>ДТ Евро 1-III</t>
  </si>
  <si>
    <t>ДТ Евро 2-III</t>
  </si>
  <si>
    <t>ДТ Евро 3-III</t>
  </si>
  <si>
    <t>ДТ Евро 4-III</t>
  </si>
  <si>
    <t>Волгограднефтепереработка</t>
  </si>
  <si>
    <t>Нижегороднефтеоргсинтез</t>
  </si>
  <si>
    <t>Пермнефтеоргсинтез</t>
  </si>
  <si>
    <t>Ухтанефтепереработка</t>
  </si>
  <si>
    <t>Продукт</t>
  </si>
  <si>
    <t>Цена</t>
  </si>
  <si>
    <t>Столбец1</t>
  </si>
  <si>
    <t>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</si>
</sst>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2" fillId="0" borderId="0" xfId="1"/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/>
    <xf numFmtId="3" fontId="2" fillId="0" borderId="0" xfId="1" applyNumberFormat="1" applyAlignment="1">
      <alignment horizontal="center" vertical="center"/>
    </xf>
    <xf numFmtId="14" fontId="2" fillId="0" borderId="0" xfId="1" applyNumberFormat="1"/>
  </cellXfs>
  <cellStyles count="2">
    <cellStyle name="Обычный" xfId="0" builtinId="0"/>
    <cellStyle name="Обычный 2" xfId="1"/>
  </cellStyles>
  <dxfs count="20">
    <dxf>
      <numFmt numFmtId="0" formatCode="General"/>
    </dxf>
    <dxf>
      <numFmt numFmtId="0" formatCode="General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b/>
      </font>
    </dxf>
    <dxf>
      <font>
        <b/>
      </font>
      <alignment horizontal="general" vertical="center" textRotation="0" wrapText="0" indent="0" justifyLastLine="0" shrinkToFit="0" readingOrder="0"/>
    </dxf>
    <dxf>
      <fill>
        <patternFill>
          <bgColor theme="4" tint="0.79998168889431442"/>
        </patternFill>
      </fill>
      <border diagonalUp="1" diagonalDown="1">
        <top style="dotted">
          <color auto="1"/>
        </top>
        <diagonal style="dotted">
          <color theme="4" tint="0.79998168889431442"/>
        </diagonal>
        <vertical style="dotted">
          <color auto="1"/>
        </vertical>
        <horizontal style="dotted">
          <color auto="1"/>
        </horizontal>
      </border>
    </dxf>
    <dxf>
      <border>
        <top style="dotted">
          <color auto="1"/>
        </top>
        <vertical style="dotted">
          <color auto="1"/>
        </vertical>
        <horizontal style="dotted">
          <color auto="1"/>
        </horizontal>
      </border>
    </dxf>
    <dxf>
      <border diagonalDown="1">
        <top style="thin">
          <color theme="4" tint="-0.24994659260841701"/>
        </top>
        <bottom style="thin">
          <color theme="4" tint="-0.24994659260841701"/>
        </bottom>
        <diagonal style="thin">
          <color theme="4" tint="-0.24994659260841701"/>
        </diagonal>
        <vertical style="dotted">
          <color auto="1"/>
        </vertical>
        <horizontal style="thin">
          <color theme="4" tint="-0.24994659260841701"/>
        </horizontal>
      </border>
    </dxf>
    <dxf>
      <border diagonalUp="1">
        <top style="thick">
          <color theme="4"/>
        </top>
        <bottom style="thick">
          <color theme="4"/>
        </bottom>
        <diagonal style="dotted">
          <color auto="1"/>
        </diagonal>
        <vertical style="dotted">
          <color auto="1"/>
        </vertical>
        <horizontal style="thick">
          <color theme="4"/>
        </horizontal>
      </border>
    </dxf>
  </dxfs>
  <tableStyles count="1" defaultTableStyle="TableStyleMedium2" defaultPivotStyle="PivotStyleLight16">
    <tableStyle name="Стиль таблицы 1" pivot="0" count="4">
      <tableStyleElement type="headerRow" dxfId="19"/>
      <tableStyleElement type="total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Уровень4" displayName="Уровень4" ref="B1:N5" totalsRowShown="0" headerRowDxfId="15">
  <autoFilter ref="B1:N5"/>
  <tableColumns count="13">
    <tableColumn id="1" name="Базис отгрузки" dataDxfId="14"/>
    <tableColumn id="2" name="Нормаль-80" dataDxfId="13"/>
    <tableColumn id="3" name="Регуляр-92" dataDxfId="12"/>
    <tableColumn id="4" name="Премиум-95" dataDxfId="11"/>
    <tableColumn id="5" name="Супер-98" dataDxfId="10"/>
    <tableColumn id="6" name="ДТ Евро C-III" dataDxfId="9"/>
    <tableColumn id="7" name="ДТ Евро E-III" dataDxfId="8"/>
    <tableColumn id="8" name="ДТ Евро D-III" dataDxfId="7"/>
    <tableColumn id="9" name="ДТ Евро F-III" dataDxfId="6"/>
    <tableColumn id="10" name="ДТ Евро 1-III" dataDxfId="5"/>
    <tableColumn id="11" name="ДТ Евро 2-III" dataDxfId="4"/>
    <tableColumn id="12" name="ДТ Евро 3-III" dataDxfId="3"/>
    <tableColumn id="13" name="ДТ Евро 4-III" dataDxfId="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id="2" name="БД" displayName="БД" ref="B10:F19" totalsRowShown="0">
  <autoFilter ref="B10:F19"/>
  <tableColumns count="5">
    <tableColumn id="1" name="Столбец2"/>
    <tableColumn id="2" name="Базис отгрузки"/>
    <tableColumn id="3" name="Продукт"/>
    <tableColumn id="4" name="Цена" dataDxfId="0">
      <calculatedColumnFormula>INDEX(Уровень4[], MATCH(БД[[#This Row],[Базис отгрузки]],Уровень4[Базис отгрузки],),MATCH(БД[[#This Row],[Продукт]],Уровень4[#Headers],))</calculatedColumnFormula>
    </tableColumn>
    <tableColumn id="5" name="Столбец1" dataDxfId="1">
      <calculatedColumnFormula>SUMIFS(Уровень4[[Нормаль-80]:[ДТ Евро 4-III]], Уровень4[Базис отгрузки],БД[[#This Row],[Базис отгрузки]],Уровень4[[#Headers],[Нормаль-80]:[ДТ Евро 4-III]],БД[[#This Row],[Продукт]])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4"/>
  </sheetPr>
  <dimension ref="B1:N19"/>
  <sheetViews>
    <sheetView showGridLines="0" tabSelected="1" workbookViewId="0">
      <selection activeCell="F11" sqref="F11"/>
    </sheetView>
  </sheetViews>
  <sheetFormatPr defaultRowHeight="15" x14ac:dyDescent="0.25"/>
  <cols>
    <col min="1" max="1" width="9.140625" style="1"/>
    <col min="2" max="2" width="29.42578125" style="1" customWidth="1"/>
    <col min="3" max="14" width="10.7109375" style="1" customWidth="1"/>
    <col min="15" max="16384" width="9.140625" style="1"/>
  </cols>
  <sheetData>
    <row r="1" spans="2:14" ht="39" customHeight="1" x14ac:dyDescent="0.25"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2:14" ht="15" customHeight="1" x14ac:dyDescent="0.25">
      <c r="B2" s="4" t="s">
        <v>13</v>
      </c>
      <c r="C2" s="5"/>
      <c r="D2" s="5">
        <v>37100</v>
      </c>
      <c r="E2" s="5">
        <v>40100</v>
      </c>
      <c r="F2" s="5"/>
      <c r="G2" s="5">
        <v>34100</v>
      </c>
      <c r="H2" s="5"/>
      <c r="I2" s="5"/>
      <c r="J2" s="5"/>
      <c r="K2" s="5"/>
      <c r="L2" s="5"/>
      <c r="M2" s="5"/>
      <c r="N2" s="5"/>
    </row>
    <row r="3" spans="2:14" ht="15" customHeight="1" x14ac:dyDescent="0.25">
      <c r="B3" s="4" t="s">
        <v>14</v>
      </c>
      <c r="C3" s="5"/>
      <c r="D3" s="5">
        <v>36900</v>
      </c>
      <c r="E3" s="5">
        <v>39900</v>
      </c>
      <c r="F3" s="5"/>
      <c r="G3" s="5"/>
      <c r="H3" s="5"/>
      <c r="I3" s="5"/>
      <c r="J3" s="5"/>
      <c r="K3" s="5"/>
      <c r="L3" s="5"/>
      <c r="M3" s="5"/>
      <c r="N3" s="5"/>
    </row>
    <row r="4" spans="2:14" ht="15" customHeight="1" x14ac:dyDescent="0.25">
      <c r="B4" s="4" t="s">
        <v>15</v>
      </c>
      <c r="C4" s="5"/>
      <c r="D4" s="5">
        <v>36100</v>
      </c>
      <c r="E4" s="5">
        <v>39400</v>
      </c>
      <c r="F4" s="5"/>
      <c r="G4" s="5"/>
      <c r="H4" s="5"/>
      <c r="I4" s="5"/>
      <c r="J4" s="5"/>
      <c r="K4" s="5"/>
      <c r="L4" s="5"/>
      <c r="M4" s="5"/>
      <c r="N4" s="5"/>
    </row>
    <row r="5" spans="2:14" ht="15" customHeight="1" x14ac:dyDescent="0.25">
      <c r="B5" s="4" t="s">
        <v>16</v>
      </c>
      <c r="C5" s="5"/>
      <c r="D5" s="5">
        <v>36400</v>
      </c>
      <c r="E5" s="5">
        <v>40000</v>
      </c>
      <c r="F5" s="5"/>
      <c r="G5" s="5"/>
      <c r="H5" s="5"/>
      <c r="I5" s="5"/>
      <c r="J5" s="5"/>
      <c r="K5" s="5"/>
      <c r="L5" s="5"/>
      <c r="M5" s="5"/>
      <c r="N5" s="5"/>
    </row>
    <row r="6" spans="2:14" ht="15" customHeight="1" x14ac:dyDescent="0.25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10" spans="2:14" x14ac:dyDescent="0.25">
      <c r="B10" s="1" t="s">
        <v>20</v>
      </c>
      <c r="C10" s="1" t="s">
        <v>0</v>
      </c>
      <c r="D10" s="1" t="s">
        <v>17</v>
      </c>
      <c r="E10" s="1" t="s">
        <v>18</v>
      </c>
      <c r="F10" s="1" t="s">
        <v>19</v>
      </c>
    </row>
    <row r="11" spans="2:14" x14ac:dyDescent="0.25">
      <c r="B11" s="6"/>
      <c r="C11" s="1" t="s">
        <v>13</v>
      </c>
      <c r="D11" s="1" t="s">
        <v>2</v>
      </c>
      <c r="E11" s="1">
        <f>INDEX(Уровень4[], MATCH(БД[[#This Row],[Базис отгрузки]],Уровень4[Базис отгрузки],),MATCH(БД[[#This Row],[Продукт]],Уровень4[#Headers],))</f>
        <v>37100</v>
      </c>
      <c r="F11" s="1" t="e">
        <f>SUMIFS(Уровень4[[Нормаль-80]:[ДТ Евро 4-III]], Уровень4[Базис отгрузки],БД[[#This Row],[Базис отгрузки]],Уровень4[[#Headers],[Нормаль-80]:[ДТ Евро 4-III]],БД[[#This Row],[Продукт]])</f>
        <v>#VALUE!</v>
      </c>
    </row>
    <row r="12" spans="2:14" x14ac:dyDescent="0.25">
      <c r="B12" s="6"/>
      <c r="C12" s="1" t="s">
        <v>13</v>
      </c>
      <c r="D12" s="1" t="s">
        <v>3</v>
      </c>
      <c r="E12" s="1">
        <f>INDEX(Уровень4[], MATCH(БД[[#This Row],[Базис отгрузки]],Уровень4[Базис отгрузки],),MATCH(БД[[#This Row],[Продукт]],Уровень4[#Headers],))</f>
        <v>40100</v>
      </c>
      <c r="F12" s="1" t="e">
        <f>SUMIFS(Уровень4[[Нормаль-80]:[ДТ Евро 4-III]], Уровень4[Базис отгрузки],БД[[#This Row],[Базис отгрузки]],Уровень4[[#Headers],[Нормаль-80]:[ДТ Евро 4-III]],БД[[#This Row],[Продукт]])</f>
        <v>#VALUE!</v>
      </c>
    </row>
    <row r="13" spans="2:14" x14ac:dyDescent="0.25">
      <c r="B13" s="6"/>
      <c r="C13" s="1" t="s">
        <v>13</v>
      </c>
      <c r="D13" s="1" t="s">
        <v>5</v>
      </c>
      <c r="E13" s="1">
        <f>INDEX(Уровень4[], MATCH(БД[[#This Row],[Базис отгрузки]],Уровень4[Базис отгрузки],),MATCH(БД[[#This Row],[Продукт]],Уровень4[#Headers],))</f>
        <v>34100</v>
      </c>
      <c r="F13" s="1" t="e">
        <f>SUMIFS(Уровень4[[Нормаль-80]:[ДТ Евро 4-III]], Уровень4[Базис отгрузки],БД[[#This Row],[Базис отгрузки]],Уровень4[[#Headers],[Нормаль-80]:[ДТ Евро 4-III]],БД[[#This Row],[Продукт]])</f>
        <v>#VALUE!</v>
      </c>
    </row>
    <row r="14" spans="2:14" x14ac:dyDescent="0.25">
      <c r="B14" s="6"/>
      <c r="C14" s="1" t="s">
        <v>14</v>
      </c>
      <c r="D14" s="1" t="s">
        <v>2</v>
      </c>
      <c r="E14" s="1">
        <f>INDEX(Уровень4[], MATCH(БД[[#This Row],[Базис отгрузки]],Уровень4[Базис отгрузки],),MATCH(БД[[#This Row],[Продукт]],Уровень4[#Headers],))</f>
        <v>36900</v>
      </c>
      <c r="F14" s="1" t="e">
        <f>SUMIFS(Уровень4[[Нормаль-80]:[ДТ Евро 4-III]], Уровень4[Базис отгрузки],БД[[#This Row],[Базис отгрузки]],Уровень4[[#Headers],[Нормаль-80]:[ДТ Евро 4-III]],БД[[#This Row],[Продукт]])</f>
        <v>#VALUE!</v>
      </c>
    </row>
    <row r="15" spans="2:14" x14ac:dyDescent="0.25">
      <c r="B15" s="6"/>
      <c r="C15" s="1" t="s">
        <v>14</v>
      </c>
      <c r="D15" s="1" t="s">
        <v>3</v>
      </c>
      <c r="E15" s="1">
        <f>INDEX(Уровень4[], MATCH(БД[[#This Row],[Базис отгрузки]],Уровень4[Базис отгрузки],),MATCH(БД[[#This Row],[Продукт]],Уровень4[#Headers],))</f>
        <v>39900</v>
      </c>
      <c r="F15" s="1" t="e">
        <f>SUMIFS(Уровень4[[Нормаль-80]:[ДТ Евро 4-III]], Уровень4[Базис отгрузки],БД[[#This Row],[Базис отгрузки]],Уровень4[[#Headers],[Нормаль-80]:[ДТ Евро 4-III]],БД[[#This Row],[Продукт]])</f>
        <v>#VALUE!</v>
      </c>
    </row>
    <row r="16" spans="2:14" x14ac:dyDescent="0.25">
      <c r="B16" s="6"/>
      <c r="C16" s="1" t="s">
        <v>15</v>
      </c>
      <c r="D16" s="1" t="s">
        <v>2</v>
      </c>
      <c r="E16" s="1">
        <f>INDEX(Уровень4[], MATCH(БД[[#This Row],[Базис отгрузки]],Уровень4[Базис отгрузки],),MATCH(БД[[#This Row],[Продукт]],Уровень4[#Headers],))</f>
        <v>36100</v>
      </c>
      <c r="F16" s="1" t="e">
        <f>SUMIFS(Уровень4[[Нормаль-80]:[ДТ Евро 4-III]], Уровень4[Базис отгрузки],БД[[#This Row],[Базис отгрузки]],Уровень4[[#Headers],[Нормаль-80]:[ДТ Евро 4-III]],БД[[#This Row],[Продукт]])</f>
        <v>#VALUE!</v>
      </c>
    </row>
    <row r="17" spans="2:6" x14ac:dyDescent="0.25">
      <c r="B17" s="6"/>
      <c r="C17" s="1" t="s">
        <v>15</v>
      </c>
      <c r="D17" s="1" t="s">
        <v>3</v>
      </c>
      <c r="E17" s="1">
        <f>INDEX(Уровень4[], MATCH(БД[[#This Row],[Базис отгрузки]],Уровень4[Базис отгрузки],),MATCH(БД[[#This Row],[Продукт]],Уровень4[#Headers],))</f>
        <v>39400</v>
      </c>
      <c r="F17" s="1" t="e">
        <f>SUMIFS(Уровень4[[Нормаль-80]:[ДТ Евро 4-III]], Уровень4[Базис отгрузки],БД[[#This Row],[Базис отгрузки]],Уровень4[[#Headers],[Нормаль-80]:[ДТ Евро 4-III]],БД[[#This Row],[Продукт]])</f>
        <v>#VALUE!</v>
      </c>
    </row>
    <row r="18" spans="2:6" x14ac:dyDescent="0.25">
      <c r="B18" s="6"/>
      <c r="C18" s="1" t="s">
        <v>16</v>
      </c>
      <c r="D18" s="1" t="s">
        <v>2</v>
      </c>
      <c r="E18" s="1">
        <f>INDEX(Уровень4[], MATCH(БД[[#This Row],[Базис отгрузки]],Уровень4[Базис отгрузки],),MATCH(БД[[#This Row],[Продукт]],Уровень4[#Headers],))</f>
        <v>36400</v>
      </c>
      <c r="F18" s="1" t="e">
        <f>SUMIFS(Уровень4[[Нормаль-80]:[ДТ Евро 4-III]], Уровень4[Базис отгрузки],БД[[#This Row],[Базис отгрузки]],Уровень4[[#Headers],[Нормаль-80]:[ДТ Евро 4-III]],БД[[#This Row],[Продукт]])</f>
        <v>#VALUE!</v>
      </c>
    </row>
    <row r="19" spans="2:6" x14ac:dyDescent="0.25">
      <c r="B19" s="6"/>
      <c r="C19" s="1" t="s">
        <v>16</v>
      </c>
      <c r="D19" s="1" t="s">
        <v>3</v>
      </c>
      <c r="E19" s="1">
        <f>INDEX(Уровень4[], MATCH(БД[[#This Row],[Базис отгрузки]],Уровень4[Базис отгрузки],),MATCH(БД[[#This Row],[Продукт]],Уровень4[#Headers],))</f>
        <v>40000</v>
      </c>
      <c r="F19" s="1" t="e">
        <f>SUMIFS(Уровень4[[Нормаль-80]:[ДТ Евро 4-III]], Уровень4[Базис отгрузки],БД[[#This Row],[Базис отгрузки]],Уровень4[[#Headers],[Нормаль-80]:[ДТ Евро 4-III]],БД[[#This Row],[Продукт]])</f>
        <v>#VALUE!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Уровень 4</vt:lpstr>
      <vt:lpstr>Лист1</vt:lpstr>
      <vt:lpstr>ncol</vt:lpstr>
      <vt:lpstr>nrow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Boroda</cp:lastModifiedBy>
  <dcterms:created xsi:type="dcterms:W3CDTF">2016-11-24T19:33:07Z</dcterms:created>
  <dcterms:modified xsi:type="dcterms:W3CDTF">2016-11-24T19:58:13Z</dcterms:modified>
</cp:coreProperties>
</file>