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 Тимощук\Desktop\"/>
    </mc:Choice>
  </mc:AlternateContent>
  <bookViews>
    <workbookView xWindow="480" yWindow="105" windowWidth="24240" windowHeight="13740"/>
  </bookViews>
  <sheets>
    <sheet name="лист1" sheetId="9" r:id="rId1"/>
    <sheet name="Эталон (значения)" sheetId="2" state="hidden" r:id="rId2"/>
    <sheet name="лист2" sheetId="6" r:id="rId3"/>
    <sheet name="лист3" sheetId="1" r:id="rId4"/>
  </sheets>
  <externalReferences>
    <externalReference r:id="rId5"/>
  </externalReferences>
  <definedNames>
    <definedName name="Excel_BuiltIn_Print_Titles_1">лист3!#REF!</definedName>
    <definedName name="акт_итог" localSheetId="2">'Эталон (значения)'!#REF!</definedName>
    <definedName name="акт_итог">'Эталон (значения)'!#REF!</definedName>
    <definedName name="генподрядчик">'Эталон (значения)'!$C$9</definedName>
    <definedName name="дата_дог">'Эталон (значения)'!$H$17</definedName>
    <definedName name="дата_по">'Эталон (значения)'!$H$21</definedName>
    <definedName name="дата_с">'Эталон (значения)'!$G$21</definedName>
    <definedName name="дата_составл">'Эталон (значения)'!$E$21</definedName>
    <definedName name="ДогДата">[1]Эталон!$N$14</definedName>
    <definedName name="ДогНом">[1]Эталон!$N$13</definedName>
    <definedName name="_xlnm.Print_Titles" localSheetId="2">лист2!$1:$5</definedName>
    <definedName name="_xlnm.Print_Titles" localSheetId="3">лист3!$1:$1</definedName>
    <definedName name="_xlnm.Print_Titles" localSheetId="1">'Эталон (значения)'!$26:$30</definedName>
    <definedName name="заказчик">'Эталон (значения)'!$C$7</definedName>
    <definedName name="инвестор">'Эталон (значения)'!$C$5</definedName>
    <definedName name="Итог_акт">[1]Эталон!#REF!</definedName>
    <definedName name="Итог_раздел">[1]Эталон!#REF!</definedName>
    <definedName name="Итого_отд">[1]Эталон!#REF!</definedName>
    <definedName name="код">'Эталон (значения)'!$A$1</definedName>
    <definedName name="ЛС">[1]Эталон!$E$26</definedName>
    <definedName name="Назв_отд">[1]Эталон!#REF!</definedName>
    <definedName name="Назв_разд">[1]Эталон!#REF!</definedName>
    <definedName name="наим_сметы">'Эталон (значения)'!$C$32</definedName>
    <definedName name="начало_данных">'Эталон (значения)'!$A$30</definedName>
    <definedName name="ном_дог">'Эталон (значения)'!$H$16</definedName>
    <definedName name="ном_док">'Эталон (значения)'!$D$21</definedName>
    <definedName name="ном_сметы">'Эталон (значения)'!$C$31</definedName>
    <definedName name="_xlnm.Print_Area" localSheetId="2">лист2!$A$1:$H$83</definedName>
    <definedName name="_xlnm.Print_Area" localSheetId="1">'Эталон (значения)'!$A$1:$H$182</definedName>
    <definedName name="объект">'Эталон (значения)'!$C$13</definedName>
    <definedName name="окончание_данных" localSheetId="2">'Эталон (значения)'!#REF!</definedName>
    <definedName name="окончание_данных">'Эталон (значения)'!#REF!</definedName>
    <definedName name="подвал" localSheetId="2">'Эталон (значения)'!#REF!</definedName>
    <definedName name="подвал">'Эталон (значения)'!#REF!</definedName>
    <definedName name="Поз_мат">[1]Эталон!#REF!</definedName>
    <definedName name="Поз_общ">[1]Эталон!#REF!</definedName>
    <definedName name="Поз_пуст">[1]Эталон!#REF!</definedName>
    <definedName name="позиция" localSheetId="2">'Эталон (значения)'!#REF!</definedName>
    <definedName name="позиция">'Эталон (значения)'!#REF!</definedName>
    <definedName name="раздел" localSheetId="2">'Эталон (значения)'!#REF!</definedName>
    <definedName name="раздел">'Эталон (значения)'!#REF!</definedName>
    <definedName name="смет_стоим">'Эталон (значения)'!$F$24</definedName>
    <definedName name="стройка">'Эталон (значения)'!$C$11</definedName>
    <definedName name="Тест">[1]Эталон!#REF!</definedName>
    <definedName name="Тест2">[1]Эталон!#REF!</definedName>
    <definedName name="удалить" localSheetId="2">'Эталон (значения)'!#REF!</definedName>
    <definedName name="удалить">'Эталон (значения)'!#REF!</definedName>
  </definedNames>
  <calcPr calcId="152511"/>
</workbook>
</file>

<file path=xl/calcChain.xml><?xml version="1.0" encoding="utf-8"?>
<calcChain xmlns="http://schemas.openxmlformats.org/spreadsheetml/2006/main">
  <c r="O483" i="1" l="1"/>
  <c r="O482" i="1"/>
  <c r="O481" i="1"/>
  <c r="O480" i="1"/>
  <c r="H145" i="2" l="1"/>
  <c r="H144" i="2"/>
  <c r="W140" i="2"/>
  <c r="V140" i="2"/>
  <c r="R140" i="2"/>
  <c r="Q140" i="2"/>
  <c r="P140" i="2"/>
  <c r="O140" i="2"/>
  <c r="N140" i="2"/>
  <c r="M140" i="2"/>
  <c r="J140" i="2"/>
  <c r="I140" i="2"/>
  <c r="S139" i="2"/>
  <c r="S140" i="2" s="1"/>
  <c r="S137" i="2"/>
  <c r="S136" i="2"/>
  <c r="S135" i="2"/>
  <c r="S134" i="2"/>
  <c r="S133" i="2"/>
  <c r="S132" i="2"/>
  <c r="S131" i="2"/>
  <c r="S130" i="2"/>
  <c r="S129" i="2"/>
  <c r="S127" i="2"/>
  <c r="S126" i="2"/>
  <c r="S125" i="2"/>
  <c r="S124" i="2"/>
  <c r="S123" i="2"/>
  <c r="S122" i="2"/>
  <c r="S121" i="2"/>
  <c r="S120" i="2"/>
  <c r="S119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E21" i="2"/>
  <c r="H146" i="2" l="1"/>
  <c r="H153" i="2" s="1"/>
  <c r="H155" i="2"/>
  <c r="H148" i="2"/>
  <c r="H152" i="2"/>
  <c r="H149" i="2" l="1"/>
  <c r="H150" i="2" s="1"/>
  <c r="H154" i="2"/>
  <c r="H156" i="2" s="1"/>
  <c r="H157" i="2" l="1"/>
  <c r="H158" i="2" s="1"/>
  <c r="H159" i="2"/>
  <c r="H160" i="2" s="1"/>
  <c r="H161" i="2" s="1"/>
  <c r="H162" i="2" s="1"/>
</calcChain>
</file>

<file path=xl/sharedStrings.xml><?xml version="1.0" encoding="utf-8"?>
<sst xmlns="http://schemas.openxmlformats.org/spreadsheetml/2006/main" count="1903" uniqueCount="444">
  <si>
    <t>ОБЩЕСТРОИТЕЛЬНЫЕ РАБОТЫ, РЕЗЕРВУАР V=5 м3 (ДЛЯ ПРОМЛИВНЕВЫХ
СТОКОВ)(ПОЗ.61). ПРОМБАЗА. КС-3 ГАГАРАЦКАЯ</t>
  </si>
  <si>
    <t>руб.</t>
  </si>
  <si>
    <t>Шифр и номер позиции норматива</t>
  </si>
  <si>
    <t>Наименование работ и затрат</t>
  </si>
  <si>
    <t>Количество</t>
  </si>
  <si>
    <t>Единица измерения</t>
  </si>
  <si>
    <t>всего</t>
  </si>
  <si>
    <t>ПОТРЕБНОСТЬ ГРУНТА ПО СМЕТЕ - 364 м3</t>
  </si>
  <si>
    <t>Раздел 1. ЗЕМЛЯНЫЕ РАБОТЫ</t>
  </si>
  <si>
    <t>1</t>
  </si>
  <si>
    <t>Е101-31-2 01-01-031- 02 ГЭСН</t>
  </si>
  <si>
    <t>Разработка грунта с перемещением до 10 м бульдозерами мощностью 96 [130] кВт [л.с.], 2 группа грунтов</t>
  </si>
  <si>
    <t>--</t>
  </si>
  <si>
    <t>1000м3</t>
  </si>
  <si>
    <t>НР от ОЗП+ЗПМ (Н10) - 84,882%  (=105х0,8084)</t>
  </si>
  <si>
    <t>СП от ОЗП+ЗПМ (Н30) - 43%  (=50х0,86)</t>
  </si>
  <si>
    <t xml:space="preserve">Сметная стоимость </t>
  </si>
  <si>
    <t>Е101-20-2 01-01-020- 02 ГЭСН доп. вып.2</t>
  </si>
  <si>
    <t>Погрузка грунта на автомобили-самосвалы экскаваторами с ковшом вместимостью 0,65 м3 группа грунтов 2</t>
  </si>
  <si>
    <t>Е312281-999 -4 Расчет</t>
  </si>
  <si>
    <t>Транспорт непригодного грунта автомобилем-самосвалом грузоподъемностью до 30 т на 4 км</t>
  </si>
  <si>
    <t>т</t>
  </si>
  <si>
    <t>Е0101-15-2 01-01-015- 02 ГЭСН К-4</t>
  </si>
  <si>
    <t>Ремонт и содержание грунтовых землевозных дорог на каждые 0,5 км длины, группа грунтов 2 (на расстояние 2 км)</t>
  </si>
  <si>
    <t>Е101-20-1 01-01-020- 01 ГЭСН доп. вып.2</t>
  </si>
  <si>
    <t>Разработка грунта с погрузкой на автомобили-самосвалы экскаваторами с ковшом вместимостью 0,65 м3 группа грунтов 1</t>
  </si>
  <si>
    <t>Разработка грунта с погрузкой на автомобили-самосвалы экскаваторами с ковшом вместимостью 0,65 м3 группа грунтов 2</t>
  </si>
  <si>
    <t>Е101-20-2 01-01-020- 02 ГЭСН доп. вып.2 ТЧ п.3.46 Кзтр=1,1, Кэм=1,1</t>
  </si>
  <si>
    <t>Разработка мокрого налипающего грунта с погрузкой на автомобили-самосвалы экскаваторами с ковшом вместимостью 0,65 м3 группа грунтов 2</t>
  </si>
  <si>
    <t>Е0102-64-2 01-02-064- 02 ГЭСН Доп.4 ТЧ п.3.184 Кзтр=1,15, Кэм=1,15</t>
  </si>
  <si>
    <t>Доработка грунта вручную в котлованах с перемещением передвижными транспортерами, группа грунтов 2</t>
  </si>
  <si>
    <t>100м3</t>
  </si>
  <si>
    <t>НР от ОЗП+ЗПМ (Н10) - 71,1392%  (=88х0,8084)</t>
  </si>
  <si>
    <t>СП от ОЗП+ЗПМ (Н30) - 38,7%  (=45х0,86)</t>
  </si>
  <si>
    <t>15</t>
  </si>
  <si>
    <t>Е101-34-2 01-01-034- 02 ГЭСН</t>
  </si>
  <si>
    <t>Обратная засыпка траншей и котлованов с перемещением грунта до 5 м (до 10м) бульдозерами мощностью 96 [130] кВт [л.с.], 2 группа грунтов</t>
  </si>
  <si>
    <t>16</t>
  </si>
  <si>
    <t>Е101-34-8 01-01-034- 08 ГЭСН</t>
  </si>
  <si>
    <t>При перемещении грунта на каждые последующие 5 м добавлять к норме 01-01-034-2</t>
  </si>
  <si>
    <t>17</t>
  </si>
  <si>
    <t>Е102-61-1 01-02-061- 01 ГЭСН</t>
  </si>
  <si>
    <t>Обратная засыпка траншей и котлованов грунтом 1 группы вручную</t>
  </si>
  <si>
    <t>18</t>
  </si>
  <si>
    <t>Е102-5-1 01-02-005- 01 ГЭСН</t>
  </si>
  <si>
    <t>Уплотнение грунта пневматическими трамбовками, группа грунтов 1, 2</t>
  </si>
  <si>
    <t>19</t>
  </si>
  <si>
    <t>Е0101-16-2 01-01-016- 02 ГЭСН</t>
  </si>
  <si>
    <t>Работа на отвале, группа грунтов 2</t>
  </si>
  <si>
    <t>Итого прямые затраты по разделу 1</t>
  </si>
  <si>
    <t>Стоимость общестроительных работ -</t>
  </si>
  <si>
    <t>Всего оплата труда -</t>
  </si>
  <si>
    <t>Местные и неучтенные материалы</t>
  </si>
  <si>
    <t>Накладные расходы -</t>
  </si>
  <si>
    <t>Сметная прибыль -</t>
  </si>
  <si>
    <t>Всего, стоимость общестроительных работ -</t>
  </si>
  <si>
    <t>Нормативная трудоемкость -</t>
  </si>
  <si>
    <t>чел.-ч</t>
  </si>
  <si>
    <t>Сметная заработная плата -</t>
  </si>
  <si>
    <t>Итого по разделу 1</t>
  </si>
  <si>
    <t xml:space="preserve">Раздел 2. СВАЙНОЕ ОСНОВАНИЕ
</t>
  </si>
  <si>
    <t>20</t>
  </si>
  <si>
    <t>Е0501-52-4 05-01-052- 04 ГЭСН Кн.1 ТЧ-1 п.1.40 Кзтр=0,8, Кэм=0,9</t>
  </si>
  <si>
    <t>Бурение скважин диаметром 160 мм вращательным способом в грунтах и породах группы 4 с продувкой сжатым воздухом глубиной до 5м</t>
  </si>
  <si>
    <t>м</t>
  </si>
  <si>
    <t>НР от ОЗП+ЗПМ (Н10) - 121,26%  (=150х0,8084)</t>
  </si>
  <si>
    <t>СП от ОЗП+ЗПМ (Н30) - 68,8%  (=80х0,86)</t>
  </si>
  <si>
    <t>21</t>
  </si>
  <si>
    <t>С119-0034-0 8 109-0034-0 0008</t>
  </si>
  <si>
    <t>Долото трехшарошечное III 244,5 С-ЦВ</t>
  </si>
  <si>
    <t>шт.</t>
  </si>
  <si>
    <t>22</t>
  </si>
  <si>
    <t>С119-9030-5 109-9030-0 0005</t>
  </si>
  <si>
    <t>Долота лопастные</t>
  </si>
  <si>
    <t>23</t>
  </si>
  <si>
    <t>С113-9212-1 0 103-9212-0 0010</t>
  </si>
  <si>
    <t>Бурильные трубы</t>
  </si>
  <si>
    <t>24</t>
  </si>
  <si>
    <t>Е0501-011-0 3 05-01-011- 03 ГЭСН</t>
  </si>
  <si>
    <t>Погружение стальных свай дизель-молотом на базе тракторе массой 1 м до 50 кг, длиной свыше 8 м в грунты группы 1</t>
  </si>
  <si>
    <t>25</t>
  </si>
  <si>
    <t>Е0501-9-1 05-01-009- 01 ГЭСН</t>
  </si>
  <si>
    <t>Заполнение внутренних полостей труб свай цементно-песчаным раствором 1:5</t>
  </si>
  <si>
    <t>1 м3</t>
  </si>
  <si>
    <t>26</t>
  </si>
  <si>
    <t>С113-0471-С 1 103-0471-0 1179</t>
  </si>
  <si>
    <t>Трубы для свай ГОСТ 8732-78 из стали 09Г2С 219Х8 мм</t>
  </si>
  <si>
    <t>27</t>
  </si>
  <si>
    <t>Е1303-1-1 13-03-001- 01 ГЭСН</t>
  </si>
  <si>
    <t>Огрунтовка бетонных и оштукатуренных поверхностей битумной грунтовкой [первый слой]</t>
  </si>
  <si>
    <t>100м2</t>
  </si>
  <si>
    <t>НР от ОЗП+ЗПМ (Н10) - 80,0316%  (=99х0,8084)</t>
  </si>
  <si>
    <t>СП от ОЗП+ЗПМ (Н30) - 60,2%  (=70х0,86)</t>
  </si>
  <si>
    <t>28</t>
  </si>
  <si>
    <t>Е1303-1-2 13-03-001- 02 ГЭСН</t>
  </si>
  <si>
    <t>Огрунтовка бетонных и оштукатуренных поверхностей битумной грунтовкой [последующий слой]</t>
  </si>
  <si>
    <t>29</t>
  </si>
  <si>
    <t>Сбор грунта 2 гр. после бурения бульдозером мощн. 130 л.с.</t>
  </si>
  <si>
    <t>30</t>
  </si>
  <si>
    <t>Погрузка грунта на автомобили-самосвалы, экскаваторами с ковшом вместимостью 0,65 м3 группа грунтов 1</t>
  </si>
  <si>
    <t>31</t>
  </si>
  <si>
    <t>32</t>
  </si>
  <si>
    <t>Е0101-15-1 01-01-015- 01 ГЭСН К-4</t>
  </si>
  <si>
    <t>Ремонт и содержание грунтовых землевозных дорог на каждые 0,5 км длины, группа грунтов 1 (на расстояние 2 км)</t>
  </si>
  <si>
    <t>33</t>
  </si>
  <si>
    <t>Е101-16-1 01-01-016- 01 ГЭСН</t>
  </si>
  <si>
    <t>Работа на отвале, группа грунтов 1</t>
  </si>
  <si>
    <t>Итого прямые затраты по разделу 2</t>
  </si>
  <si>
    <t>Материалы -</t>
  </si>
  <si>
    <t>Стоимость материалов и конструкций -</t>
  </si>
  <si>
    <t>Итого по разделу 2</t>
  </si>
  <si>
    <t>Раздел 3.ИНЖЕНЕРНЫЙ МОНИТОРИНГ</t>
  </si>
  <si>
    <t>ДЕФОРМАЦИОННАЯ МАРКА</t>
  </si>
  <si>
    <t>34</t>
  </si>
  <si>
    <t>Е1303-4-26 13-03-004- 26 ГЭСН</t>
  </si>
  <si>
    <t>Окраска металлических огрунтованных поверхностей эмалью ПФ-115</t>
  </si>
  <si>
    <t>ТЕРМОМЕТРИЧЕСКИЕ СКВАЖИНЫ ТС1</t>
  </si>
  <si>
    <t>35</t>
  </si>
  <si>
    <t>Бурение скважин диаметром 200 мм вращательным способом в грунтах и породах группы 2 с продувкой сжатым воздухом глубиной до 10 м</t>
  </si>
  <si>
    <t>36</t>
  </si>
  <si>
    <t>Долота трехшарошечные типа 244,5 С-ЦВ</t>
  </si>
  <si>
    <t>37</t>
  </si>
  <si>
    <t>38</t>
  </si>
  <si>
    <t>39</t>
  </si>
  <si>
    <t>Бурение скважин диаметром 200 мм вращательным способом в грунтах и породах группы 4 с продувкой сжатым воздухом глубиной до 10 м</t>
  </si>
  <si>
    <t>40</t>
  </si>
  <si>
    <t>41</t>
  </si>
  <si>
    <t>42</t>
  </si>
  <si>
    <t>43</t>
  </si>
  <si>
    <t>Бурение скважин диаметром 76 мм вращательным способом в грунтах и породах группы 4 с продувкой сжатым воздухом глубиной до 10 м</t>
  </si>
  <si>
    <t>44</t>
  </si>
  <si>
    <t>С119-0015-1 7 109-0015-0 0017</t>
  </si>
  <si>
    <t>Долото трехшарошечное III 98,4 С-ЦА</t>
  </si>
  <si>
    <t>45</t>
  </si>
  <si>
    <t>46</t>
  </si>
  <si>
    <t>47</t>
  </si>
  <si>
    <t>Е501-95-6 05-01-095- 06 ГЭСН</t>
  </si>
  <si>
    <t>Установка в готовую скважину смотровой трубы объемом 0,2 м3</t>
  </si>
  <si>
    <t>48</t>
  </si>
  <si>
    <t>С113-0357-Р 92 103-0357-0 1692</t>
  </si>
  <si>
    <t>Смотровая труба Д-57х3,5мм ст.Б20</t>
  </si>
  <si>
    <t>49</t>
  </si>
  <si>
    <t>Е0102-61-1 01-02-061- 01 ГЭСН</t>
  </si>
  <si>
    <t>Заполнение затрубного пространства песком, группа грунтов 1</t>
  </si>
  <si>
    <t>50</t>
  </si>
  <si>
    <t>С148-0122-2 408-0122-0 0002</t>
  </si>
  <si>
    <t>Песок сухой среднезернистый</t>
  </si>
  <si>
    <t>м3</t>
  </si>
  <si>
    <t>51</t>
  </si>
  <si>
    <t>Е0906-24-12 09-06-024- 12 ГЭСН</t>
  </si>
  <si>
    <t>Монтаж колодца из трубы</t>
  </si>
  <si>
    <t>НР от ОЗП+ЗПМ (Н11) - 80,0316%  (=99х0,8084)</t>
  </si>
  <si>
    <t>СП от ОЗП+ЗПМ (Н30) - 73,1%  (=85х0,86)</t>
  </si>
  <si>
    <t>52</t>
  </si>
  <si>
    <t>С121-0763-9 201-0763-0 0009</t>
  </si>
  <si>
    <t>Конструкция колодца из трубы Д-159х8мм, ст.Б20</t>
  </si>
  <si>
    <t>53</t>
  </si>
  <si>
    <t>Монтаж крышки из трубы</t>
  </si>
  <si>
    <t>54</t>
  </si>
  <si>
    <t>Конструкция крышки из трубы Д-70х3,5мм, ст.Б20</t>
  </si>
  <si>
    <t>55</t>
  </si>
  <si>
    <t>56</t>
  </si>
  <si>
    <t>Конструкция крышки из трубы Д-219х8мм, ст.Б20</t>
  </si>
  <si>
    <t>57</t>
  </si>
  <si>
    <t>Е0906-24-5 09-06-024- 05 ГЭСН</t>
  </si>
  <si>
    <t>Монтаж крышек из т/л стали</t>
  </si>
  <si>
    <t>58</t>
  </si>
  <si>
    <t>С121-0768-1 1 201-0768-0 0011</t>
  </si>
  <si>
    <t>Конструкция крышек из т/л стали С245</t>
  </si>
  <si>
    <t>59</t>
  </si>
  <si>
    <t>С121-80999- 1 201-80999- 1</t>
  </si>
  <si>
    <t>Доплата за марку стали ВСт3пс6 [листовой прокат толщина до 20 мм, фасонный - до 30 мм] ВСт3пс-6-1[класс стали-С245] ТУ-14-1-3023-80</t>
  </si>
  <si>
    <t>60</t>
  </si>
  <si>
    <t>Монтаж крышек из сортовой стали</t>
  </si>
  <si>
    <t>61</t>
  </si>
  <si>
    <t>С121-0755-4 201-0755-0 0004</t>
  </si>
  <si>
    <t>Конструкция крышек из сортовой стали С245</t>
  </si>
  <si>
    <t>62</t>
  </si>
  <si>
    <t>63</t>
  </si>
  <si>
    <t>Монтаж заглушки из стали С245</t>
  </si>
  <si>
    <t>64</t>
  </si>
  <si>
    <t>С121-755-4 201-0755-0 0004</t>
  </si>
  <si>
    <t>Конструкция заглушки из стали С245</t>
  </si>
  <si>
    <t>65</t>
  </si>
  <si>
    <t>Доплата за марку стали ВСт3пс6 [листовой прокат толщина до 20 мм, фасонный - до 30 мм] ВСт3пс-6-1[класс стали-С245]</t>
  </si>
  <si>
    <t>66</t>
  </si>
  <si>
    <t>Е1303-01-01 13-03-001- 01 ГЭСН</t>
  </si>
  <si>
    <t>Защита конструкций двумя слоями грунт-эмали СБЭ-111"Унипол" марки "Б" толщиной каждого слоя 75 мкм, первый слой</t>
  </si>
  <si>
    <t>67</t>
  </si>
  <si>
    <t>Е1303-01-02 13-03-001- 02 ГЭСН</t>
  </si>
  <si>
    <t>То же, последующий слой</t>
  </si>
  <si>
    <t>68</t>
  </si>
  <si>
    <t>С1113-0283- 2 113-0283-0 0002</t>
  </si>
  <si>
    <t>Грунт-эмаль "СБЭ-111 "Унипол" марки "Б", ТУ 2312-001-59846005-2003</t>
  </si>
  <si>
    <t>кг</t>
  </si>
  <si>
    <t>69</t>
  </si>
  <si>
    <t>Е2601-39-1 26-01-039- 01 ГЭСН</t>
  </si>
  <si>
    <t>Изоляция колодца матами минераловатными</t>
  </si>
  <si>
    <t>НР от ОЗП+ЗПМ (Н10) - 88,924%  (=110х0,8084)</t>
  </si>
  <si>
    <t>70</t>
  </si>
  <si>
    <t>Е2601-22-2 26-01-022- 02 ГЭСН</t>
  </si>
  <si>
    <t>Изоляция колодца пенополиуретаном</t>
  </si>
  <si>
    <t>71</t>
  </si>
  <si>
    <t>Е0102-27-04 01-02-027- 04 ГЭСН</t>
  </si>
  <si>
    <t>Разравнивание грунта 1 группы вручную</t>
  </si>
  <si>
    <t>1000м2</t>
  </si>
  <si>
    <t>ТЕРМОСТАБИЛИЗАТОРЫ ТК 32/10,0.М5 А(У)</t>
  </si>
  <si>
    <t>72</t>
  </si>
  <si>
    <t>Е0501-52-5 05-01-052- 05 ГЭСН Кн.1 ТЧ-1 п.1.40 Кзтр=0,8, Кэм=0,9</t>
  </si>
  <si>
    <t>Бурение скважин диаметром 90 мм вращательным способом в грунтах и породах группы 5 глубиной до 10 м с продувкой сжатым воздухом</t>
  </si>
  <si>
    <t>73</t>
  </si>
  <si>
    <t>Долото трехшарошечное 98,4 С-ЦА</t>
  </si>
  <si>
    <t>74</t>
  </si>
  <si>
    <t>75</t>
  </si>
  <si>
    <t>Бурение скважин диаметром 90 мм вращательным способом в грунтах и породах группы 4 глубиной до 10 м с продувкой сжатым воздухом</t>
  </si>
  <si>
    <t>76</t>
  </si>
  <si>
    <t>77</t>
  </si>
  <si>
    <t>С119-9032-6 109-9032-0 0006</t>
  </si>
  <si>
    <t>78</t>
  </si>
  <si>
    <t>79</t>
  </si>
  <si>
    <t>Е0402-010-0 2 04-02-010- 02 ГЭСН Кн.1 ТЧ п.3.9 Кзтр=0,9, Кэм=0,9</t>
  </si>
  <si>
    <t>Установка термостабилизатора в скважины</t>
  </si>
  <si>
    <t>10м</t>
  </si>
  <si>
    <t>НР от ОЗП+ЗПМ (Н10) - 99,4332%  (=123х0,8084)</t>
  </si>
  <si>
    <t>СП от ОЗП+ЗПМ (Н30) - 43,86%  (=51х0,86)</t>
  </si>
  <si>
    <t>80</t>
  </si>
  <si>
    <t>С111-90623- 7 101-90623- 7</t>
  </si>
  <si>
    <t>Термостабилизатор ТК 32/10,0 М5 А(У)</t>
  </si>
  <si>
    <t>шт</t>
  </si>
  <si>
    <t>81</t>
  </si>
  <si>
    <t>Заполнение скважин песчано-глинистым раствором, состав 1:1</t>
  </si>
  <si>
    <t>82</t>
  </si>
  <si>
    <t>Разравнивание грунта 1 группа (после бурения) вручную</t>
  </si>
  <si>
    <t>Итого прямые затраты по разделу 3</t>
  </si>
  <si>
    <t>Стоимость металломонтажных работ -</t>
  </si>
  <si>
    <t>Всего, стоимость металломонтажных работ -</t>
  </si>
  <si>
    <t>Итого по разделу 3</t>
  </si>
  <si>
    <t>Раздел 4. МЕТАЛЛОКОНСТРУКЦИИ</t>
  </si>
  <si>
    <t>83</t>
  </si>
  <si>
    <t>Е0906-24-5 09-06-024- 05 ГЭСН тех.часть прил.1 К=1,1</t>
  </si>
  <si>
    <t>Монтаж оголовков свай из т/л стали С345-3</t>
  </si>
  <si>
    <t>84</t>
  </si>
  <si>
    <t>Оголовки свай из т/листовой стали с345-3</t>
  </si>
  <si>
    <t>85</t>
  </si>
  <si>
    <t>С121-80999- 5 201-80999- 5</t>
  </si>
  <si>
    <t>Доплата за марку стали 09Г2С, 09Г2 [класс стали-С295, С345] ГОСТ 27772-88, ГОСТ 19281-89, ГОСТ 19282-88</t>
  </si>
  <si>
    <t>86</t>
  </si>
  <si>
    <t>Е0903-15-1 09-03-015- 01 ГЭСН тех.часть прил.1 К-1,13</t>
  </si>
  <si>
    <t>Монтаж ростверков из г/к сортового проката, т/л стали С345-3 весом до 0,5т</t>
  </si>
  <si>
    <t>87</t>
  </si>
  <si>
    <t>С121-0756-5 201-0756-0 0005</t>
  </si>
  <si>
    <t>Ростверки из сортового проката и т/л стали весом до 0,5т, сталь С345-3</t>
  </si>
  <si>
    <t>88</t>
  </si>
  <si>
    <t>89</t>
  </si>
  <si>
    <t>С111-1977-1 0 101-1714-0 0008</t>
  </si>
  <si>
    <t>Болты строительные с гайками и шайбами</t>
  </si>
  <si>
    <t>90</t>
  </si>
  <si>
    <t>Е1303-2-5 13-03-002- 05 ГЭСН К-2</t>
  </si>
  <si>
    <t>Огрунтовка металлических поверхностей грунтовкой ГФ-0119 за 2 раза</t>
  </si>
  <si>
    <t>91</t>
  </si>
  <si>
    <t>Е1303-4-26 13-03-004- 26 ГЭСН К-2</t>
  </si>
  <si>
    <t>Окраска металлических огрунтованных поверхностей эмалью ПФ-115 за 2 раза</t>
  </si>
  <si>
    <t>Итого прямые затраты по разделу 4</t>
  </si>
  <si>
    <t>Итого по разделу 4</t>
  </si>
  <si>
    <t>Раздел 5. ПРОЧИЕ</t>
  </si>
  <si>
    <t>92</t>
  </si>
  <si>
    <t>Е2704-17-1 27-04-017- 01 ГЭСН</t>
  </si>
  <si>
    <t>Изоляция плитами "Экстрол" тип 35 толщ.50мм по грунту</t>
  </si>
  <si>
    <t>НР от ОЗП+ЗПМ (Н10) -126,1104%  (=156х0,8084)</t>
  </si>
  <si>
    <t>СП от ОЗП+ЗПМ (Н30) - 81,7%  (=95х0,86)</t>
  </si>
  <si>
    <t>93</t>
  </si>
  <si>
    <t>Е2601-55-2 26-01-055- 2 ГЭСН</t>
  </si>
  <si>
    <t>Установка пароизоляционного слоя из пленки полиэтиленовой [без стекловолокнистых материалов]</t>
  </si>
  <si>
    <t>94</t>
  </si>
  <si>
    <t>Е2704-1-1 27-04-001- 01 ГЭСН</t>
  </si>
  <si>
    <t>Устройство подстилающих и выравнивающих слоев оснований из цементно-песчаной смеси толщ.100мм сост.1:10</t>
  </si>
  <si>
    <t>95</t>
  </si>
  <si>
    <t>С147-9040-0 2 407-9040-0 0002</t>
  </si>
  <si>
    <t>Смесь пескоцементная сост.1:10</t>
  </si>
  <si>
    <t>96</t>
  </si>
  <si>
    <t>Е2707-3-2 27-07-003- 02 ГЭСН</t>
  </si>
  <si>
    <t>Устройство покрытия из тротуарных плит, марки В22,5, 6К.7, W4 по цементно-песчанной смеси сост 1:10, толщ 50мм</t>
  </si>
  <si>
    <t>97</t>
  </si>
  <si>
    <t>С143-9291-0 2 403-9291-0 0002</t>
  </si>
  <si>
    <t>Плиты тротуарные</t>
  </si>
  <si>
    <t>м2</t>
  </si>
  <si>
    <t>98</t>
  </si>
  <si>
    <t>Е2702-010-0 1 27-02-010- 01 ГЭСН</t>
  </si>
  <si>
    <t>Установка бортовых камней бетонных при цементобетонных покрытиях</t>
  </si>
  <si>
    <t>100м</t>
  </si>
  <si>
    <t>99</t>
  </si>
  <si>
    <t>С1413-9010- 01 413-9010-0 0001</t>
  </si>
  <si>
    <t>Камни бортовые БР 100-30-18, размер 1000х300х180мм</t>
  </si>
  <si>
    <t>100</t>
  </si>
  <si>
    <t>Е601-1-1 06-01-001- 01 ГЭСН изм. вып.2</t>
  </si>
  <si>
    <t>Устройство бетонных местных заделок покрытия из бетона В15</t>
  </si>
  <si>
    <t>НР от ОЗП+ЗПМ (Н10) - 93,7744%  (=116х0,8084)</t>
  </si>
  <si>
    <t>СП от ОЗП+ЗПМ (Н30) - 55,9%  (=65х0,86)</t>
  </si>
  <si>
    <t>Итого прямые затраты по разделу 5</t>
  </si>
  <si>
    <t>Итого по разделу 5</t>
  </si>
  <si>
    <t>Раздел 6. РАЗРАБОТКА ГРУНТА В КАРЬЕРЕ</t>
  </si>
  <si>
    <t>101</t>
  </si>
  <si>
    <t>Е0101-012-1 3 01-01-012- 13 ГЭСН</t>
  </si>
  <si>
    <t>Разработка грунта с погрузкой на автомобили-самосвалы экскаваторами с ковшом вместимостью 1,4 [1,25-1,5] м3, группа грунтов 1</t>
  </si>
  <si>
    <t>Итого прямые затраты по разделу 6</t>
  </si>
  <si>
    <t>Итого по разделу 6</t>
  </si>
  <si>
    <t>Итого прямые затраты по смете:</t>
  </si>
  <si>
    <t>Итого по смете:</t>
  </si>
  <si>
    <t>Унифицированная форма № КС-2</t>
  </si>
  <si>
    <t>Утверждена постановлением Госкомстата России от 11.11.99 №100</t>
  </si>
  <si>
    <t>код</t>
  </si>
  <si>
    <t>Форма по ОКУД</t>
  </si>
  <si>
    <t>0322005</t>
  </si>
  <si>
    <t>Инвестор</t>
  </si>
  <si>
    <t>ОАО "ГАЗПРОМ", РФ, 117997, г.Москва, ул. Наметкина,16, тел. 719-31-03</t>
  </si>
  <si>
    <t>по ОКПО</t>
  </si>
  <si>
    <t>0040778</t>
  </si>
  <si>
    <t>(организация, адрес, телефон, факс)</t>
  </si>
  <si>
    <t xml:space="preserve">Заказчик </t>
  </si>
  <si>
    <t>ЗАО "Ямалгазинвест",РФ, 119991,г. Москва, пр-т Вернадского, д.41, стр. 1, (499) 580-43-63</t>
  </si>
  <si>
    <t>Генподрядчик</t>
  </si>
  <si>
    <t>ООО "Стройгазконсалтинг",РФ, 121151, г. Москва, наб. Тараса Шевченко, д.23А, (495) 280-08-08, факс 280-06-06</t>
  </si>
  <si>
    <t>57020318</t>
  </si>
  <si>
    <t>Стройка</t>
  </si>
  <si>
    <t>Система магистральных газопроводов Бованенково - Ухта</t>
  </si>
  <si>
    <t>Объект</t>
  </si>
  <si>
    <t>"КС-3 "Гагарацкая". КЦ-1"</t>
  </si>
  <si>
    <t xml:space="preserve">Вид деятельности </t>
  </si>
  <si>
    <t>по ОКДП</t>
  </si>
  <si>
    <t>Договор подряда (контракт)</t>
  </si>
  <si>
    <t>номер</t>
  </si>
  <si>
    <t>СГК-11-372/02</t>
  </si>
  <si>
    <t>дата</t>
  </si>
  <si>
    <t>30.03.2011г.</t>
  </si>
  <si>
    <t>Вид операции</t>
  </si>
  <si>
    <t>Номер</t>
  </si>
  <si>
    <t>Дата составления</t>
  </si>
  <si>
    <t>Отчетный период</t>
  </si>
  <si>
    <t>документа</t>
  </si>
  <si>
    <t>с</t>
  </si>
  <si>
    <t>по</t>
  </si>
  <si>
    <t xml:space="preserve">АКТ        </t>
  </si>
  <si>
    <t>О ПРИЕМКЕ ВЫПОЛНЕННЫХ РАБОТ</t>
  </si>
  <si>
    <t>Сметная стоимость в соответствии с договором подряда</t>
  </si>
  <si>
    <t>Выполнено работ</t>
  </si>
  <si>
    <t>Выполнено</t>
  </si>
  <si>
    <t>На Единицу</t>
  </si>
  <si>
    <t>Сметные</t>
  </si>
  <si>
    <t>п/п</t>
  </si>
  <si>
    <t>поз. по смете</t>
  </si>
  <si>
    <t>цена за единицу, руб</t>
  </si>
  <si>
    <t>стоимость, руб</t>
  </si>
  <si>
    <t>НР</t>
  </si>
  <si>
    <t>СП</t>
  </si>
  <si>
    <t>Ед. НР</t>
  </si>
  <si>
    <t>Ед. СП</t>
  </si>
  <si>
    <t>стоимость, 
руб</t>
  </si>
  <si>
    <t>Общая стоимость,
руб</t>
  </si>
  <si>
    <t>ЗТр</t>
  </si>
  <si>
    <t>ЗТм</t>
  </si>
  <si>
    <t>Всего 
ЗТ</t>
  </si>
  <si>
    <t>на единицу</t>
  </si>
  <si>
    <t>Ед. ЗТр</t>
  </si>
  <si>
    <t>Ед. ЗТм</t>
  </si>
  <si>
    <t xml:space="preserve">Итого прямые затраты </t>
  </si>
  <si>
    <t>Накладные расходы</t>
  </si>
  <si>
    <t>Сметная прибыль</t>
  </si>
  <si>
    <t>Итого:</t>
  </si>
  <si>
    <t>Итого с Кприв.= 1,0163</t>
  </si>
  <si>
    <t>Временные здания и сооружения</t>
  </si>
  <si>
    <t>Итого с ВЗиС</t>
  </si>
  <si>
    <t>Прочие работы и затраты входящие в состав СМР:</t>
  </si>
  <si>
    <t>Дополнительные затраты при производстве строительно-монтажных работ в зимнее время</t>
  </si>
  <si>
    <t xml:space="preserve">Затраты на снегоборьбу </t>
  </si>
  <si>
    <t>Итого прочие работы и затраты  входящие в состав СМР:</t>
  </si>
  <si>
    <t>Прочие работы и затраты не входящие в состав СМР:</t>
  </si>
  <si>
    <t xml:space="preserve">Затраты по перевозке автомобильным транспортом работников строительных и монтажных организаций до места работы и обратно </t>
  </si>
  <si>
    <t>Затраты, связанные с осуществлением работ вахтовым методом (за исключением вахтовой надбавки к оплате труда)</t>
  </si>
  <si>
    <t>Затраты на проведение специальных мероприятий по обеспечению нормальных условий труда (борьба с гнусом)</t>
  </si>
  <si>
    <t>Плата за загрязнение окружающей среды</t>
  </si>
  <si>
    <t>Итого прочие работы и затраты не  входящие в состав СМР:</t>
  </si>
  <si>
    <t>Итого по главе  9</t>
  </si>
  <si>
    <t>Итого по главам 1-9</t>
  </si>
  <si>
    <t>Резерв на непредвиденные работы и затраты</t>
  </si>
  <si>
    <t>Итого с учётом резерва на непредвиденные работы и затраты</t>
  </si>
  <si>
    <t>Итого с Кдеф=1,118  с резервом средств на непредвиденные работы и затраты</t>
  </si>
  <si>
    <t>Итого  по акту</t>
  </si>
  <si>
    <t>Сдал:</t>
  </si>
  <si>
    <t>Представитель ООО "Стройгазконсалтинг"                                                                   (№ 264-12дов. от 22.05.2012г.)</t>
  </si>
  <si>
    <t>И.Г. Лазарук</t>
  </si>
  <si>
    <t>(подпись)</t>
  </si>
  <si>
    <t>(расшифровка подписи)</t>
  </si>
  <si>
    <t>Принял:</t>
  </si>
  <si>
    <t>Начальник Ухтинского управления по строительству МГ ЗАО "Ямалгазинвест"</t>
  </si>
  <si>
    <t>С.В. Шевчук</t>
  </si>
  <si>
    <t>Представитель строительного контроля Заказчика</t>
  </si>
  <si>
    <t>Ведущий инженер Ухтинского управления технического надзора  ООО НТЦ "Эксперт-Сервис"</t>
  </si>
  <si>
    <t>Р.Е. Муравьев</t>
  </si>
  <si>
    <t>Визы:</t>
  </si>
  <si>
    <t xml:space="preserve">Ответственное лицо  группы по строительству                                                                                                                                                      КС ПО (г. Воркута) Ухтинского управления по строительству МГ ЗАО "Ямалгазинвест"    </t>
  </si>
  <si>
    <t>Главный специалист технической группы ПО (г. Воркута) Ухтинского управления по строительству МГ ЗАО "Ямалгазинвест"</t>
  </si>
  <si>
    <t>М.А. Юганова</t>
  </si>
  <si>
    <t>Раздел 2. СВАЙНОЕ ОСНОВАНИЕ</t>
  </si>
  <si>
    <t>ГЭСН 01-01-034- 02</t>
  </si>
  <si>
    <t>ГЭСН 01-01-034- 08</t>
  </si>
  <si>
    <t>ГЭСН 01-02-061- 01</t>
  </si>
  <si>
    <t>ГЭСН 01-02-005- 01</t>
  </si>
  <si>
    <t>ГЭСН 13-03-001- 01</t>
  </si>
  <si>
    <t>ГЭСН 13-03-001- 02</t>
  </si>
  <si>
    <t>ГЭСН 13-03-004- 26</t>
  </si>
  <si>
    <t>ГЭСН 05-01-052- 04</t>
  </si>
  <si>
    <t>ГЭСН 05-01-095- 06</t>
  </si>
  <si>
    <t>ГЭСН 09-06-024- 12</t>
  </si>
  <si>
    <t>ГЭСН 09-06-024- 05</t>
  </si>
  <si>
    <t>ГЭСН 26-01-039- 01</t>
  </si>
  <si>
    <t>ГЭСН 26-01-022- 02</t>
  </si>
  <si>
    <t>ГЭСН 01-02-027- 04</t>
  </si>
  <si>
    <t>ГЭСН 05-01-052- 05</t>
  </si>
  <si>
    <t>ГЭСН 04-02-010- 02</t>
  </si>
  <si>
    <t>ГЭСН 05-01-009- 01</t>
  </si>
  <si>
    <t>ГЭСН 27-04-017- 01</t>
  </si>
  <si>
    <t>ГЭСН 26-01-055- 2</t>
  </si>
  <si>
    <t>ГЭСН 27-04-001- 01</t>
  </si>
  <si>
    <t>ГЭСН 27-07-003- 02</t>
  </si>
  <si>
    <t>ГЭСН 27-02-010- 01</t>
  </si>
  <si>
    <t>ГЭСН 06-01-001- 01</t>
  </si>
  <si>
    <t>_______________С119-0034-0 8 109-0034-0 0008</t>
  </si>
  <si>
    <t>_______________С119-9030-5 109-9030-0 0005</t>
  </si>
  <si>
    <t>_______________С113-9212-1 0 103-9212-0 0010</t>
  </si>
  <si>
    <t>_______________С119-0015-1 7 109-0015-0 0017</t>
  </si>
  <si>
    <t>_______________С113-0357-Р 92 103-0357-0 1692</t>
  </si>
  <si>
    <t>_______________С148-0122-2 408-0122-0 0002</t>
  </si>
  <si>
    <t>_______________С121-0763-9 201-0763-0 0009</t>
  </si>
  <si>
    <t>_______________С121-0768-1 1 201-0768-0 0011</t>
  </si>
  <si>
    <t>_______________С121-80999- 1 201-80999- 1</t>
  </si>
  <si>
    <t>_______________С121-0755-4 201-0755-0 0004</t>
  </si>
  <si>
    <t>_______________С121-755-4 201-0755-0 0004</t>
  </si>
  <si>
    <t>_______________С1113-0283- 2 113-0283-0 0002</t>
  </si>
  <si>
    <t>_______________С119-9032-6 109-9032-0 0006</t>
  </si>
  <si>
    <t>_______________С111-90623- 7 101-90623- 7</t>
  </si>
  <si>
    <t>_______________С147-9040-0 2 407-9040-0 0002</t>
  </si>
  <si>
    <t>_______________С143-9291-0 2 403-9291-0 0002</t>
  </si>
  <si>
    <t>_______________С1413-9010- 01 413-9010-0 0001</t>
  </si>
  <si>
    <t>просто так лист - показывающий, что кроме листа1 и листа3 есть еще листы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</si>
</sst>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0.0%"/>
    <numFmt numFmtId="166" formatCode="0.0000"/>
    <numFmt numFmtId="167" formatCode="0.0000%"/>
    <numFmt numFmtId="168" formatCode="0.0000000"/>
    <numFmt numFmtId="169" formatCode="0.000%"/>
  </numFmts>
  <fonts count="38" x14ac:knownFonts="1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b/>
      <i/>
      <sz val="9"/>
      <color rgb="FF000080"/>
      <name val="Times New Roman Cyr"/>
      <family val="1"/>
      <charset val="204"/>
    </font>
    <font>
      <i/>
      <sz val="9"/>
      <color rgb="FF000080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i/>
      <sz val="10"/>
      <color rgb="FF7030A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9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sz val="10"/>
      <color rgb="FFFF0000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rgb="FFC9FFFF"/>
        <bgColor rgb="FFCCFFFF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3" fillId="0" borderId="0"/>
    <xf numFmtId="0" fontId="12" fillId="0" borderId="0" applyNumberFormat="0" applyFont="0" applyFill="0" applyBorder="0" applyAlignment="0" applyProtection="0">
      <alignment vertical="top"/>
    </xf>
    <xf numFmtId="0" fontId="13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168" fontId="13" fillId="0" borderId="0" applyFon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13" fillId="0" borderId="0"/>
    <xf numFmtId="0" fontId="1" fillId="0" borderId="0"/>
    <xf numFmtId="0" fontId="13" fillId="0" borderId="0"/>
    <xf numFmtId="0" fontId="12" fillId="0" borderId="0"/>
    <xf numFmtId="0" fontId="13" fillId="0" borderId="0"/>
    <xf numFmtId="9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" fillId="0" borderId="0"/>
    <xf numFmtId="0" fontId="12" fillId="0" borderId="0"/>
    <xf numFmtId="0" fontId="13" fillId="0" borderId="0"/>
    <xf numFmtId="49" fontId="34" fillId="0" borderId="25">
      <alignment vertical="top" wrapText="1"/>
    </xf>
    <xf numFmtId="0" fontId="13" fillId="0" borderId="0"/>
    <xf numFmtId="0" fontId="1" fillId="0" borderId="0"/>
    <xf numFmtId="0" fontId="2" fillId="0" borderId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</cellStyleXfs>
  <cellXfs count="30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right"/>
    </xf>
    <xf numFmtId="1" fontId="4" fillId="0" borderId="13" xfId="0" applyNumberFormat="1" applyFont="1" applyBorder="1" applyAlignment="1">
      <alignment horizontal="right"/>
    </xf>
    <xf numFmtId="1" fontId="4" fillId="0" borderId="11" xfId="0" applyNumberFormat="1" applyFont="1" applyBorder="1" applyAlignment="1">
      <alignment horizontal="right"/>
    </xf>
    <xf numFmtId="0" fontId="5" fillId="0" borderId="0" xfId="0" applyFont="1" applyAlignment="1">
      <alignment vertical="top"/>
    </xf>
    <xf numFmtId="0" fontId="5" fillId="0" borderId="14" xfId="0" applyFont="1" applyBorder="1" applyAlignment="1">
      <alignment horizontal="right" vertical="top"/>
    </xf>
    <xf numFmtId="0" fontId="0" fillId="0" borderId="15" xfId="0" applyFont="1" applyBorder="1" applyAlignment="1">
      <alignment horizontal="center"/>
    </xf>
    <xf numFmtId="0" fontId="5" fillId="0" borderId="15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2" fontId="4" fillId="0" borderId="15" xfId="0" applyNumberFormat="1" applyFont="1" applyBorder="1" applyAlignment="1">
      <alignment horizontal="right" vertical="top"/>
    </xf>
    <xf numFmtId="1" fontId="4" fillId="0" borderId="15" xfId="0" applyNumberFormat="1" applyFont="1" applyBorder="1" applyAlignment="1">
      <alignment horizontal="right" vertical="top"/>
    </xf>
    <xf numFmtId="0" fontId="7" fillId="0" borderId="16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left" vertical="top" wrapText="1"/>
    </xf>
    <xf numFmtId="2" fontId="7" fillId="0" borderId="11" xfId="0" applyNumberFormat="1" applyFont="1" applyBorder="1" applyAlignment="1">
      <alignment horizontal="right" vertical="top"/>
    </xf>
    <xf numFmtId="0" fontId="7" fillId="0" borderId="11" xfId="0" applyFont="1" applyBorder="1" applyAlignment="1">
      <alignment horizontal="right" vertical="top"/>
    </xf>
    <xf numFmtId="0" fontId="8" fillId="0" borderId="0" xfId="0" applyFont="1" applyAlignment="1">
      <alignment vertical="top"/>
    </xf>
    <xf numFmtId="0" fontId="5" fillId="2" borderId="18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2" fontId="4" fillId="2" borderId="21" xfId="0" applyNumberFormat="1" applyFont="1" applyFill="1" applyBorder="1" applyAlignment="1">
      <alignment horizontal="right" vertical="top"/>
    </xf>
    <xf numFmtId="1" fontId="4" fillId="2" borderId="20" xfId="0" applyNumberFormat="1" applyFont="1" applyFill="1" applyBorder="1" applyAlignment="1">
      <alignment horizontal="right" vertical="top"/>
    </xf>
    <xf numFmtId="1" fontId="4" fillId="2" borderId="21" xfId="0" applyNumberFormat="1" applyFont="1" applyFill="1" applyBorder="1" applyAlignment="1">
      <alignment horizontal="right" vertical="top"/>
    </xf>
    <xf numFmtId="0" fontId="5" fillId="2" borderId="22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2" fontId="4" fillId="2" borderId="15" xfId="0" applyNumberFormat="1" applyFont="1" applyFill="1" applyBorder="1" applyAlignment="1">
      <alignment horizontal="right" vertical="top"/>
    </xf>
    <xf numFmtId="1" fontId="4" fillId="2" borderId="15" xfId="0" applyNumberFormat="1" applyFont="1" applyFill="1" applyBorder="1" applyAlignment="1">
      <alignment horizontal="right" vertical="top"/>
    </xf>
    <xf numFmtId="0" fontId="5" fillId="2" borderId="2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right" vertical="top" wrapText="1"/>
    </xf>
    <xf numFmtId="0" fontId="5" fillId="2" borderId="24" xfId="0" applyFont="1" applyFill="1" applyBorder="1" applyAlignment="1">
      <alignment horizontal="center" vertical="top" wrapText="1"/>
    </xf>
    <xf numFmtId="0" fontId="9" fillId="2" borderId="24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center" vertical="top"/>
    </xf>
    <xf numFmtId="1" fontId="5" fillId="2" borderId="24" xfId="0" applyNumberFormat="1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1" fontId="4" fillId="2" borderId="11" xfId="0" applyNumberFormat="1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11" fillId="0" borderId="0" xfId="0" applyNumberFormat="1" applyFont="1" applyFill="1" applyAlignment="1">
      <alignment horizontal="center" vertical="top" wrapText="1"/>
    </xf>
    <xf numFmtId="0" fontId="11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horizontal="right" vertical="top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vertical="top" wrapText="1"/>
    </xf>
    <xf numFmtId="0" fontId="12" fillId="0" borderId="0" xfId="0" applyNumberFormat="1" applyFont="1" applyFill="1" applyAlignment="1">
      <alignment horizontal="center" vertical="top" wrapText="1"/>
    </xf>
    <xf numFmtId="0" fontId="12" fillId="0" borderId="0" xfId="0" applyNumberFormat="1" applyFont="1" applyFill="1" applyAlignment="1">
      <alignment vertical="top" wrapText="1"/>
    </xf>
    <xf numFmtId="0" fontId="12" fillId="0" borderId="25" xfId="0" applyFont="1" applyFill="1" applyBorder="1" applyAlignment="1">
      <alignment horizontal="center" vertical="top" wrapText="1"/>
    </xf>
    <xf numFmtId="0" fontId="14" fillId="0" borderId="0" xfId="1" applyFont="1" applyFill="1" applyAlignment="1">
      <alignment horizontal="right" vertical="top"/>
    </xf>
    <xf numFmtId="49" fontId="14" fillId="0" borderId="26" xfId="1" applyNumberFormat="1" applyFont="1" applyFill="1" applyBorder="1" applyAlignment="1">
      <alignment horizontal="center" vertical="top"/>
    </xf>
    <xf numFmtId="0" fontId="14" fillId="0" borderId="0" xfId="1" applyFont="1" applyFill="1" applyAlignment="1">
      <alignment horizontal="center" vertical="top" wrapText="1"/>
    </xf>
    <xf numFmtId="49" fontId="14" fillId="0" borderId="25" xfId="1" applyNumberFormat="1" applyFont="1" applyFill="1" applyBorder="1" applyAlignment="1">
      <alignment horizontal="center" vertical="top"/>
    </xf>
    <xf numFmtId="0" fontId="11" fillId="0" borderId="0" xfId="1" applyFont="1" applyFill="1" applyAlignment="1">
      <alignment horizontal="left" vertical="top" wrapText="1"/>
    </xf>
    <xf numFmtId="0" fontId="14" fillId="0" borderId="0" xfId="1" applyFont="1" applyFill="1" applyAlignment="1">
      <alignment horizontal="center" wrapText="1"/>
    </xf>
    <xf numFmtId="0" fontId="12" fillId="0" borderId="0" xfId="1" applyFont="1" applyFill="1"/>
    <xf numFmtId="0" fontId="12" fillId="0" borderId="0" xfId="1" applyFont="1" applyFill="1" applyAlignment="1">
      <alignment horizontal="center" vertical="top" wrapText="1"/>
    </xf>
    <xf numFmtId="0" fontId="12" fillId="0" borderId="0" xfId="0" applyNumberFormat="1" applyFont="1" applyFill="1" applyBorder="1" applyAlignment="1">
      <alignment horizontal="right" vertical="top"/>
    </xf>
    <xf numFmtId="0" fontId="11" fillId="0" borderId="26" xfId="0" applyFont="1" applyFill="1" applyBorder="1" applyAlignment="1">
      <alignment horizontal="center" vertical="top" wrapText="1"/>
    </xf>
    <xf numFmtId="0" fontId="11" fillId="0" borderId="0" xfId="1" applyFont="1" applyFill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center" vertical="top" wrapText="1"/>
    </xf>
    <xf numFmtId="0" fontId="14" fillId="0" borderId="2" xfId="1" applyFont="1" applyFill="1" applyBorder="1" applyAlignment="1">
      <alignment wrapText="1"/>
    </xf>
    <xf numFmtId="0" fontId="12" fillId="0" borderId="0" xfId="0" applyNumberFormat="1" applyFont="1" applyFill="1" applyBorder="1" applyAlignment="1">
      <alignment horizontal="center" vertical="top" wrapText="1"/>
    </xf>
    <xf numFmtId="0" fontId="11" fillId="0" borderId="0" xfId="1" applyFont="1" applyFill="1" applyAlignment="1">
      <alignment horizontal="left" wrapText="1"/>
    </xf>
    <xf numFmtId="0" fontId="14" fillId="0" borderId="0" xfId="1" applyFont="1" applyFill="1" applyBorder="1" applyAlignment="1">
      <alignment wrapText="1"/>
    </xf>
    <xf numFmtId="0" fontId="17" fillId="0" borderId="0" xfId="1" applyFont="1" applyFill="1" applyAlignment="1">
      <alignment horizontal="left" wrapText="1"/>
    </xf>
    <xf numFmtId="0" fontId="18" fillId="0" borderId="0" xfId="1" applyFont="1" applyFill="1" applyBorder="1" applyAlignment="1">
      <alignment vertical="top" wrapText="1"/>
    </xf>
    <xf numFmtId="0" fontId="18" fillId="0" borderId="0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vertical="top"/>
    </xf>
    <xf numFmtId="0" fontId="12" fillId="0" borderId="0" xfId="1" applyFont="1" applyFill="1" applyBorder="1" applyAlignment="1">
      <alignment horizontal="right" vertical="top"/>
    </xf>
    <xf numFmtId="0" fontId="14" fillId="0" borderId="0" xfId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2" fillId="0" borderId="0" xfId="1" applyFont="1" applyFill="1" applyAlignment="1">
      <alignment vertical="top"/>
    </xf>
    <xf numFmtId="0" fontId="12" fillId="0" borderId="0" xfId="1" applyFont="1" applyFill="1" applyAlignment="1">
      <alignment horizontal="right" vertical="top"/>
    </xf>
    <xf numFmtId="0" fontId="14" fillId="0" borderId="25" xfId="1" applyFont="1" applyFill="1" applyBorder="1" applyAlignment="1">
      <alignment horizontal="center" vertical="top"/>
    </xf>
    <xf numFmtId="0" fontId="14" fillId="0" borderId="25" xfId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/>
    </xf>
    <xf numFmtId="0" fontId="12" fillId="0" borderId="0" xfId="1" applyFont="1" applyFill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0" xfId="1" applyFont="1" applyFill="1" applyBorder="1" applyAlignment="1">
      <alignment horizontal="center" vertical="top"/>
    </xf>
    <xf numFmtId="0" fontId="19" fillId="0" borderId="0" xfId="0" applyFont="1" applyFill="1" applyAlignment="1">
      <alignment horizontal="right" vertical="top" wrapText="1"/>
    </xf>
    <xf numFmtId="0" fontId="12" fillId="0" borderId="26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vertical="top" wrapText="1"/>
    </xf>
    <xf numFmtId="0" fontId="12" fillId="0" borderId="30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4" xfId="0" applyNumberFormat="1" applyFont="1" applyFill="1" applyBorder="1" applyAlignment="1">
      <alignment horizontal="center" vertical="top" wrapText="1"/>
    </xf>
    <xf numFmtId="0" fontId="11" fillId="0" borderId="31" xfId="1" applyFont="1" applyFill="1" applyBorder="1" applyAlignment="1">
      <alignment horizontal="right" vertical="top"/>
    </xf>
    <xf numFmtId="0" fontId="11" fillId="0" borderId="28" xfId="0" applyFont="1" applyFill="1" applyBorder="1" applyAlignment="1">
      <alignment horizontal="center" vertical="top" wrapText="1"/>
    </xf>
    <xf numFmtId="14" fontId="11" fillId="0" borderId="4" xfId="0" applyNumberFormat="1" applyFont="1" applyFill="1" applyBorder="1" applyAlignment="1">
      <alignment horizontal="center" vertical="top" wrapText="1"/>
    </xf>
    <xf numFmtId="0" fontId="11" fillId="0" borderId="29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 vertical="top" wrapText="1"/>
    </xf>
    <xf numFmtId="14" fontId="12" fillId="0" borderId="0" xfId="0" applyNumberFormat="1" applyFont="1" applyFill="1" applyAlignment="1">
      <alignment horizontal="center" vertical="top" wrapText="1"/>
    </xf>
    <xf numFmtId="0" fontId="12" fillId="0" borderId="27" xfId="0" applyNumberFormat="1" applyFont="1" applyFill="1" applyBorder="1" applyAlignment="1">
      <alignment vertical="top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9" fillId="0" borderId="2" xfId="0" applyFont="1" applyFill="1" applyBorder="1" applyAlignment="1">
      <alignment horizontal="left"/>
    </xf>
    <xf numFmtId="0" fontId="12" fillId="3" borderId="25" xfId="0" applyFont="1" applyFill="1" applyBorder="1" applyAlignment="1">
      <alignment horizontal="center" vertical="top" wrapText="1"/>
    </xf>
    <xf numFmtId="1" fontId="12" fillId="3" borderId="25" xfId="0" applyNumberFormat="1" applyFont="1" applyFill="1" applyBorder="1" applyAlignment="1">
      <alignment horizontal="center" vertical="top" wrapText="1"/>
    </xf>
    <xf numFmtId="1" fontId="12" fillId="3" borderId="32" xfId="0" applyNumberFormat="1" applyFont="1" applyFill="1" applyBorder="1" applyAlignment="1">
      <alignment horizontal="center" vertical="top" wrapText="1"/>
    </xf>
    <xf numFmtId="1" fontId="12" fillId="3" borderId="33" xfId="0" applyNumberFormat="1" applyFont="1" applyFill="1" applyBorder="1" applyAlignment="1">
      <alignment horizontal="center" vertical="top" wrapText="1"/>
    </xf>
    <xf numFmtId="0" fontId="12" fillId="3" borderId="33" xfId="0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 vertical="top" wrapText="1"/>
    </xf>
    <xf numFmtId="1" fontId="21" fillId="3" borderId="33" xfId="0" applyNumberFormat="1" applyFont="1" applyFill="1" applyBorder="1" applyAlignment="1">
      <alignment horizontal="center" vertical="top" wrapText="1"/>
    </xf>
    <xf numFmtId="0" fontId="12" fillId="0" borderId="25" xfId="0" applyFont="1" applyBorder="1" applyAlignment="1">
      <alignment vertical="top"/>
    </xf>
    <xf numFmtId="0" fontId="11" fillId="0" borderId="25" xfId="0" applyFont="1" applyBorder="1" applyAlignment="1">
      <alignment vertical="top" wrapText="1"/>
    </xf>
    <xf numFmtId="0" fontId="12" fillId="0" borderId="25" xfId="0" applyFont="1" applyFill="1" applyBorder="1" applyAlignment="1">
      <alignment vertical="top"/>
    </xf>
    <xf numFmtId="3" fontId="12" fillId="0" borderId="25" xfId="0" applyNumberFormat="1" applyFont="1" applyFill="1" applyBorder="1" applyAlignment="1">
      <alignment vertical="top"/>
    </xf>
    <xf numFmtId="3" fontId="12" fillId="0" borderId="34" xfId="0" applyNumberFormat="1" applyFont="1" applyFill="1" applyBorder="1" applyAlignment="1">
      <alignment vertical="top"/>
    </xf>
    <xf numFmtId="3" fontId="12" fillId="0" borderId="35" xfId="0" applyNumberFormat="1" applyFont="1" applyFill="1" applyBorder="1" applyAlignment="1">
      <alignment vertical="top"/>
    </xf>
    <xf numFmtId="0" fontId="12" fillId="0" borderId="35" xfId="0" applyFont="1" applyBorder="1" applyAlignment="1">
      <alignment vertical="top"/>
    </xf>
    <xf numFmtId="0" fontId="21" fillId="0" borderId="35" xfId="0" applyFont="1" applyFill="1" applyBorder="1" applyAlignment="1">
      <alignment vertical="top"/>
    </xf>
    <xf numFmtId="0" fontId="21" fillId="0" borderId="35" xfId="0" applyFont="1" applyBorder="1" applyAlignment="1">
      <alignment vertical="top"/>
    </xf>
    <xf numFmtId="3" fontId="12" fillId="0" borderId="35" xfId="0" applyNumberFormat="1" applyFont="1" applyBorder="1" applyAlignment="1">
      <alignment vertical="top"/>
    </xf>
    <xf numFmtId="0" fontId="12" fillId="0" borderId="0" xfId="0" applyFont="1" applyAlignment="1">
      <alignment vertical="top"/>
    </xf>
    <xf numFmtId="0" fontId="22" fillId="0" borderId="25" xfId="0" applyFont="1" applyFill="1" applyBorder="1" applyAlignment="1">
      <alignment vertical="top" wrapText="1"/>
    </xf>
    <xf numFmtId="3" fontId="11" fillId="0" borderId="25" xfId="0" applyNumberFormat="1" applyFont="1" applyFill="1" applyBorder="1" applyAlignment="1">
      <alignment horizontal="right" vertical="top"/>
    </xf>
    <xf numFmtId="3" fontId="12" fillId="0" borderId="34" xfId="0" applyNumberFormat="1" applyFont="1" applyFill="1" applyBorder="1" applyAlignment="1">
      <alignment horizontal="right" vertical="top"/>
    </xf>
    <xf numFmtId="3" fontId="12" fillId="0" borderId="35" xfId="0" applyNumberFormat="1" applyFont="1" applyFill="1" applyBorder="1" applyAlignment="1">
      <alignment horizontal="right" vertical="top"/>
    </xf>
    <xf numFmtId="2" fontId="12" fillId="0" borderId="35" xfId="0" applyNumberFormat="1" applyFont="1" applyFill="1" applyBorder="1" applyAlignment="1">
      <alignment horizontal="right" vertical="top"/>
    </xf>
    <xf numFmtId="0" fontId="23" fillId="0" borderId="35" xfId="0" applyFont="1" applyFill="1" applyBorder="1" applyAlignment="1">
      <alignment vertical="top" wrapText="1"/>
    </xf>
    <xf numFmtId="1" fontId="21" fillId="0" borderId="35" xfId="0" applyNumberFormat="1" applyFont="1" applyFill="1" applyBorder="1" applyAlignment="1">
      <alignment horizontal="right" vertical="top"/>
    </xf>
    <xf numFmtId="0" fontId="21" fillId="0" borderId="35" xfId="0" applyFont="1" applyFill="1" applyBorder="1" applyAlignment="1">
      <alignment horizontal="right" vertical="top"/>
    </xf>
    <xf numFmtId="0" fontId="24" fillId="0" borderId="35" xfId="0" applyFont="1" applyFill="1" applyBorder="1" applyAlignment="1">
      <alignment vertical="top" wrapText="1"/>
    </xf>
    <xf numFmtId="0" fontId="12" fillId="0" borderId="0" xfId="0" applyFont="1" applyFill="1" applyAlignment="1">
      <alignment vertical="top"/>
    </xf>
    <xf numFmtId="0" fontId="12" fillId="0" borderId="25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2" fontId="12" fillId="0" borderId="25" xfId="0" applyNumberFormat="1" applyFont="1" applyFill="1" applyBorder="1" applyAlignment="1">
      <alignment horizontal="right" vertical="top"/>
    </xf>
    <xf numFmtId="3" fontId="12" fillId="0" borderId="25" xfId="0" applyNumberFormat="1" applyFont="1" applyFill="1" applyBorder="1" applyAlignment="1">
      <alignment horizontal="right" vertical="top"/>
    </xf>
    <xf numFmtId="2" fontId="12" fillId="0" borderId="35" xfId="0" applyNumberFormat="1" applyFont="1" applyBorder="1" applyAlignment="1">
      <alignment horizontal="right" vertical="top"/>
    </xf>
    <xf numFmtId="0" fontId="21" fillId="0" borderId="35" xfId="0" applyFont="1" applyBorder="1" applyAlignment="1">
      <alignment horizontal="right" vertical="top"/>
    </xf>
    <xf numFmtId="3" fontId="12" fillId="0" borderId="35" xfId="0" applyNumberFormat="1" applyFont="1" applyBorder="1" applyAlignment="1">
      <alignment horizontal="right" vertical="top"/>
    </xf>
    <xf numFmtId="1" fontId="21" fillId="0" borderId="35" xfId="0" applyNumberFormat="1" applyFont="1" applyBorder="1" applyAlignment="1">
      <alignment horizontal="right" vertical="top"/>
    </xf>
    <xf numFmtId="0" fontId="11" fillId="0" borderId="25" xfId="0" applyFont="1" applyFill="1" applyBorder="1" applyAlignment="1">
      <alignment vertical="top" wrapText="1"/>
    </xf>
    <xf numFmtId="3" fontId="25" fillId="0" borderId="25" xfId="0" applyNumberFormat="1" applyFont="1" applyFill="1" applyBorder="1" applyAlignment="1">
      <alignment horizontal="right" vertical="top" wrapText="1"/>
    </xf>
    <xf numFmtId="3" fontId="11" fillId="0" borderId="34" xfId="0" applyNumberFormat="1" applyFont="1" applyFill="1" applyBorder="1" applyAlignment="1">
      <alignment horizontal="right" vertical="top" wrapText="1"/>
    </xf>
    <xf numFmtId="3" fontId="11" fillId="0" borderId="35" xfId="0" applyNumberFormat="1" applyFont="1" applyFill="1" applyBorder="1" applyAlignment="1">
      <alignment horizontal="right" vertical="top" wrapText="1"/>
    </xf>
    <xf numFmtId="3" fontId="26" fillId="0" borderId="35" xfId="0" applyNumberFormat="1" applyFont="1" applyFill="1" applyBorder="1" applyAlignment="1">
      <alignment horizontal="right" vertical="top" wrapText="1"/>
    </xf>
    <xf numFmtId="3" fontId="25" fillId="0" borderId="35" xfId="0" applyNumberFormat="1" applyFont="1" applyFill="1" applyBorder="1" applyAlignment="1">
      <alignment horizontal="right" vertical="top" wrapText="1"/>
    </xf>
    <xf numFmtId="0" fontId="12" fillId="0" borderId="25" xfId="0" applyFont="1" applyFill="1" applyBorder="1" applyAlignment="1">
      <alignment vertical="top" wrapText="1"/>
    </xf>
    <xf numFmtId="3" fontId="27" fillId="0" borderId="25" xfId="0" applyNumberFormat="1" applyFont="1" applyFill="1" applyBorder="1" applyAlignment="1">
      <alignment horizontal="right" vertical="top" wrapText="1"/>
    </xf>
    <xf numFmtId="3" fontId="28" fillId="0" borderId="0" xfId="0" applyNumberFormat="1" applyFont="1" applyBorder="1" applyAlignment="1">
      <alignment horizontal="right" vertical="top" wrapText="1"/>
    </xf>
    <xf numFmtId="0" fontId="29" fillId="0" borderId="0" xfId="0" applyFont="1" applyFill="1" applyBorder="1" applyAlignment="1">
      <alignment horizontal="right" vertical="top"/>
    </xf>
    <xf numFmtId="3" fontId="26" fillId="0" borderId="0" xfId="0" applyNumberFormat="1" applyFont="1" applyFill="1" applyBorder="1" applyAlignment="1">
      <alignment horizontal="right" vertical="top"/>
    </xf>
    <xf numFmtId="1" fontId="30" fillId="0" borderId="0" xfId="0" applyNumberFormat="1" applyFont="1" applyBorder="1" applyAlignment="1">
      <alignment horizontal="right" vertical="top"/>
    </xf>
    <xf numFmtId="1" fontId="31" fillId="0" borderId="0" xfId="0" applyNumberFormat="1" applyFont="1" applyBorder="1" applyAlignment="1">
      <alignment horizontal="right" vertical="top"/>
    </xf>
    <xf numFmtId="1" fontId="26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right" vertical="top"/>
    </xf>
    <xf numFmtId="0" fontId="11" fillId="0" borderId="36" xfId="0" applyFont="1" applyBorder="1" applyAlignment="1">
      <alignment horizontal="right" vertical="top"/>
    </xf>
    <xf numFmtId="0" fontId="11" fillId="0" borderId="25" xfId="2" applyNumberFormat="1" applyFont="1" applyFill="1" applyBorder="1" applyAlignment="1" applyProtection="1">
      <alignment horizontal="left" vertical="center" wrapText="1"/>
    </xf>
    <xf numFmtId="0" fontId="12" fillId="6" borderId="25" xfId="3" applyFont="1" applyFill="1" applyBorder="1" applyAlignment="1">
      <alignment horizontal="center" vertical="center"/>
    </xf>
    <xf numFmtId="49" fontId="12" fillId="6" borderId="25" xfId="3" applyNumberFormat="1" applyFont="1" applyFill="1" applyBorder="1" applyAlignment="1">
      <alignment horizontal="center" vertical="center"/>
    </xf>
    <xf numFmtId="0" fontId="11" fillId="0" borderId="25" xfId="3" applyFont="1" applyFill="1" applyBorder="1" applyAlignment="1">
      <alignment horizontal="left" vertical="center" wrapText="1"/>
    </xf>
    <xf numFmtId="0" fontId="12" fillId="0" borderId="25" xfId="3" applyFont="1" applyFill="1" applyBorder="1" applyAlignment="1">
      <alignment horizontal="center" vertical="center" wrapText="1"/>
    </xf>
    <xf numFmtId="4" fontId="12" fillId="0" borderId="25" xfId="3" applyNumberFormat="1" applyFont="1" applyFill="1" applyBorder="1" applyAlignment="1">
      <alignment horizontal="center" vertical="top" wrapText="1"/>
    </xf>
    <xf numFmtId="3" fontId="11" fillId="0" borderId="25" xfId="3" applyNumberFormat="1" applyFont="1" applyFill="1" applyBorder="1" applyAlignment="1">
      <alignment horizontal="right" vertical="center" wrapText="1"/>
    </xf>
    <xf numFmtId="0" fontId="12" fillId="6" borderId="25" xfId="2" applyNumberFormat="1" applyFont="1" applyFill="1" applyBorder="1" applyAlignment="1" applyProtection="1">
      <alignment horizontal="left" vertical="center" wrapText="1"/>
    </xf>
    <xf numFmtId="0" fontId="12" fillId="6" borderId="25" xfId="2" applyNumberFormat="1" applyFont="1" applyFill="1" applyBorder="1" applyAlignment="1" applyProtection="1">
      <alignment horizontal="center" vertical="center" wrapText="1"/>
    </xf>
    <xf numFmtId="165" fontId="12" fillId="6" borderId="25" xfId="2" applyNumberFormat="1" applyFont="1" applyFill="1" applyBorder="1" applyAlignment="1" applyProtection="1">
      <alignment horizontal="center" vertical="center" wrapText="1"/>
    </xf>
    <xf numFmtId="49" fontId="12" fillId="6" borderId="25" xfId="3" applyNumberFormat="1" applyFont="1" applyFill="1" applyBorder="1" applyAlignment="1">
      <alignment horizontal="center" vertical="top"/>
    </xf>
    <xf numFmtId="3" fontId="12" fillId="6" borderId="25" xfId="3" applyNumberFormat="1" applyFont="1" applyFill="1" applyBorder="1" applyAlignment="1">
      <alignment horizontal="right" vertical="center" wrapText="1"/>
    </xf>
    <xf numFmtId="2" fontId="12" fillId="6" borderId="25" xfId="2" applyNumberFormat="1" applyFont="1" applyFill="1" applyBorder="1" applyAlignment="1" applyProtection="1">
      <alignment horizontal="center" vertical="center" wrapText="1"/>
    </xf>
    <xf numFmtId="0" fontId="12" fillId="6" borderId="25" xfId="2" applyNumberFormat="1" applyFont="1" applyFill="1" applyBorder="1" applyAlignment="1" applyProtection="1">
      <alignment horizontal="center" vertical="top" wrapText="1"/>
    </xf>
    <xf numFmtId="3" fontId="11" fillId="6" borderId="25" xfId="3" applyNumberFormat="1" applyFont="1" applyFill="1" applyBorder="1" applyAlignment="1">
      <alignment horizontal="right" vertical="center" wrapText="1"/>
    </xf>
    <xf numFmtId="0" fontId="11" fillId="0" borderId="25" xfId="4" applyFont="1" applyBorder="1" applyAlignment="1">
      <alignment horizontal="left" vertical="center" wrapText="1"/>
    </xf>
    <xf numFmtId="0" fontId="27" fillId="0" borderId="25" xfId="0" applyFont="1" applyBorder="1" applyAlignment="1">
      <alignment vertical="center" wrapText="1"/>
    </xf>
    <xf numFmtId="166" fontId="12" fillId="6" borderId="25" xfId="2" applyNumberFormat="1" applyFont="1" applyFill="1" applyBorder="1" applyAlignment="1" applyProtection="1">
      <alignment horizontal="center" vertical="center" wrapText="1"/>
    </xf>
    <xf numFmtId="2" fontId="12" fillId="6" borderId="25" xfId="2" applyNumberFormat="1" applyFont="1" applyFill="1" applyBorder="1" applyAlignment="1" applyProtection="1">
      <alignment horizontal="center" vertical="top" wrapText="1"/>
    </xf>
    <xf numFmtId="0" fontId="12" fillId="0" borderId="25" xfId="0" applyNumberFormat="1" applyFont="1" applyFill="1" applyBorder="1" applyAlignment="1">
      <alignment horizontal="center" vertical="top" wrapText="1"/>
    </xf>
    <xf numFmtId="0" fontId="11" fillId="0" borderId="25" xfId="5" applyFont="1" applyFill="1" applyBorder="1" applyAlignment="1">
      <alignment vertical="top"/>
    </xf>
    <xf numFmtId="167" fontId="12" fillId="0" borderId="25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right" vertical="center"/>
    </xf>
    <xf numFmtId="10" fontId="12" fillId="0" borderId="25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right" vertical="center"/>
    </xf>
    <xf numFmtId="167" fontId="12" fillId="6" borderId="25" xfId="2" applyNumberFormat="1" applyFont="1" applyFill="1" applyBorder="1" applyAlignment="1" applyProtection="1">
      <alignment horizontal="center" vertical="center" wrapText="1"/>
    </xf>
    <xf numFmtId="0" fontId="12" fillId="0" borderId="25" xfId="0" applyNumberFormat="1" applyFont="1" applyFill="1" applyBorder="1" applyAlignment="1">
      <alignment horizontal="center" vertical="center" wrapText="1"/>
    </xf>
    <xf numFmtId="0" fontId="11" fillId="0" borderId="25" xfId="5" applyFont="1" applyFill="1" applyBorder="1" applyAlignment="1">
      <alignment vertical="center"/>
    </xf>
    <xf numFmtId="2" fontId="12" fillId="0" borderId="25" xfId="0" applyNumberFormat="1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right" vertical="top"/>
    </xf>
    <xf numFmtId="3" fontId="12" fillId="0" borderId="0" xfId="0" applyNumberFormat="1" applyFont="1" applyFill="1" applyBorder="1" applyAlignment="1">
      <alignment horizontal="right" vertical="top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" fontId="32" fillId="0" borderId="0" xfId="5" applyNumberFormat="1" applyFont="1" applyFill="1" applyBorder="1" applyAlignment="1">
      <alignment horizontal="right" vertical="top"/>
    </xf>
    <xf numFmtId="1" fontId="12" fillId="0" borderId="0" xfId="5" applyNumberFormat="1" applyFont="1" applyFill="1" applyBorder="1" applyAlignment="1">
      <alignment horizontal="right" vertical="top"/>
    </xf>
    <xf numFmtId="2" fontId="12" fillId="0" borderId="0" xfId="5" applyNumberFormat="1" applyFont="1" applyFill="1" applyBorder="1" applyAlignment="1">
      <alignment horizontal="right" vertical="top"/>
    </xf>
    <xf numFmtId="1" fontId="11" fillId="0" borderId="0" xfId="5" applyNumberFormat="1" applyFont="1" applyFill="1" applyBorder="1" applyAlignment="1">
      <alignment horizontal="right" vertical="top"/>
    </xf>
    <xf numFmtId="0" fontId="11" fillId="0" borderId="0" xfId="5" applyFont="1" applyFill="1" applyBorder="1"/>
    <xf numFmtId="0" fontId="12" fillId="0" borderId="0" xfId="5" applyFont="1" applyFill="1" applyBorder="1"/>
    <xf numFmtId="0" fontId="12" fillId="0" borderId="0" xfId="5" applyFont="1" applyFill="1"/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2" fillId="0" borderId="0" xfId="5" applyFont="1" applyFill="1" applyBorder="1"/>
    <xf numFmtId="0" fontId="12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horizontal="center" vertical="top"/>
    </xf>
    <xf numFmtId="0" fontId="12" fillId="0" borderId="0" xfId="0" applyFont="1" applyFill="1" applyBorder="1"/>
    <xf numFmtId="0" fontId="12" fillId="0" borderId="0" xfId="0" applyFont="1" applyFill="1" applyAlignment="1">
      <alignment wrapText="1"/>
    </xf>
    <xf numFmtId="0" fontId="27" fillId="0" borderId="0" xfId="0" applyFont="1" applyFill="1"/>
    <xf numFmtId="0" fontId="12" fillId="0" borderId="0" xfId="0" applyFont="1" applyFill="1" applyBorder="1" applyAlignment="1">
      <alignment vertical="justify"/>
    </xf>
    <xf numFmtId="0" fontId="12" fillId="0" borderId="0" xfId="0" applyFont="1" applyFill="1" applyBorder="1" applyAlignment="1">
      <alignment wrapText="1"/>
    </xf>
    <xf numFmtId="49" fontId="12" fillId="0" borderId="0" xfId="0" applyNumberFormat="1" applyFont="1" applyFill="1" applyAlignment="1">
      <alignment vertical="justify" wrapText="1"/>
    </xf>
    <xf numFmtId="49" fontId="12" fillId="0" borderId="2" xfId="0" applyNumberFormat="1" applyFont="1" applyFill="1" applyBorder="1" applyAlignment="1">
      <alignment vertical="justify" wrapText="1"/>
    </xf>
    <xf numFmtId="49" fontId="12" fillId="0" borderId="0" xfId="0" applyNumberFormat="1" applyFont="1" applyFill="1" applyBorder="1" applyAlignment="1">
      <alignment vertical="justify" wrapText="1"/>
    </xf>
    <xf numFmtId="3" fontId="12" fillId="0" borderId="0" xfId="0" applyNumberFormat="1" applyFont="1" applyFill="1" applyAlignment="1">
      <alignment vertical="top"/>
    </xf>
    <xf numFmtId="0" fontId="21" fillId="0" borderId="0" xfId="0" applyFont="1" applyFill="1" applyAlignment="1">
      <alignment vertical="top"/>
    </xf>
    <xf numFmtId="0" fontId="21" fillId="0" borderId="0" xfId="0" applyFont="1" applyAlignment="1">
      <alignment vertical="top"/>
    </xf>
    <xf numFmtId="3" fontId="12" fillId="0" borderId="0" xfId="0" applyNumberFormat="1" applyFont="1" applyAlignment="1">
      <alignment vertical="top"/>
    </xf>
    <xf numFmtId="0" fontId="12" fillId="0" borderId="2" xfId="0" applyFont="1" applyFill="1" applyBorder="1"/>
    <xf numFmtId="0" fontId="12" fillId="0" borderId="0" xfId="0" applyFont="1" applyFill="1" applyAlignment="1">
      <alignment vertical="top"/>
    </xf>
    <xf numFmtId="0" fontId="12" fillId="0" borderId="25" xfId="0" applyFont="1" applyFill="1" applyBorder="1" applyAlignment="1">
      <alignment horizontal="center" vertical="top" wrapText="1"/>
    </xf>
    <xf numFmtId="1" fontId="2" fillId="0" borderId="0" xfId="0" applyNumberFormat="1" applyFont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3" fontId="21" fillId="0" borderId="25" xfId="0" applyNumberFormat="1" applyFont="1" applyFill="1" applyBorder="1" applyAlignment="1">
      <alignment horizontal="right" vertical="top"/>
    </xf>
    <xf numFmtId="3" fontId="26" fillId="0" borderId="25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top" wrapText="1"/>
    </xf>
    <xf numFmtId="2" fontId="4" fillId="7" borderId="11" xfId="0" applyNumberFormat="1" applyFont="1" applyFill="1" applyBorder="1" applyAlignment="1">
      <alignment horizontal="right"/>
    </xf>
    <xf numFmtId="2" fontId="35" fillId="7" borderId="11" xfId="0" applyNumberFormat="1" applyFont="1" applyFill="1" applyBorder="1" applyAlignment="1">
      <alignment horizontal="right"/>
    </xf>
    <xf numFmtId="0" fontId="36" fillId="7" borderId="12" xfId="0" applyFont="1" applyFill="1" applyBorder="1" applyAlignment="1">
      <alignment horizontal="center" vertical="top" wrapText="1"/>
    </xf>
    <xf numFmtId="0" fontId="37" fillId="7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top" wrapText="1"/>
    </xf>
    <xf numFmtId="0" fontId="12" fillId="0" borderId="2" xfId="5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 vertical="top"/>
    </xf>
    <xf numFmtId="0" fontId="12" fillId="0" borderId="0" xfId="0" applyFont="1" applyFill="1" applyAlignment="1">
      <alignment vertical="top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Alignment="1">
      <alignment horizontal="left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/>
    </xf>
    <xf numFmtId="0" fontId="21" fillId="5" borderId="33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1" fontId="12" fillId="2" borderId="33" xfId="0" applyNumberFormat="1" applyFont="1" applyFill="1" applyBorder="1" applyAlignment="1">
      <alignment horizontal="center" vertical="center" wrapText="1"/>
    </xf>
    <xf numFmtId="1" fontId="21" fillId="2" borderId="33" xfId="0" applyNumberFormat="1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1" fontId="12" fillId="3" borderId="25" xfId="0" applyNumberFormat="1" applyFont="1" applyFill="1" applyBorder="1" applyAlignment="1">
      <alignment horizontal="center" vertical="center" wrapText="1"/>
    </xf>
    <xf numFmtId="1" fontId="12" fillId="2" borderId="32" xfId="0" applyNumberFormat="1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top" wrapText="1"/>
    </xf>
    <xf numFmtId="0" fontId="12" fillId="2" borderId="3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/>
    </xf>
    <xf numFmtId="3" fontId="19" fillId="0" borderId="2" xfId="0" applyNumberFormat="1" applyFont="1" applyFill="1" applyBorder="1" applyAlignment="1">
      <alignment horizontal="right"/>
    </xf>
    <xf numFmtId="0" fontId="11" fillId="0" borderId="0" xfId="1" applyFont="1" applyFill="1" applyAlignment="1">
      <alignment horizontal="left" vertical="top" wrapText="1"/>
    </xf>
    <xf numFmtId="0" fontId="14" fillId="0" borderId="2" xfId="1" applyFont="1" applyFill="1" applyBorder="1" applyAlignment="1">
      <alignment horizontal="left" vertical="top" wrapText="1"/>
    </xf>
    <xf numFmtId="49" fontId="14" fillId="0" borderId="26" xfId="1" applyNumberFormat="1" applyFont="1" applyFill="1" applyBorder="1" applyAlignment="1">
      <alignment horizontal="center" vertical="top"/>
    </xf>
    <xf numFmtId="49" fontId="14" fillId="0" borderId="28" xfId="1" applyNumberFormat="1" applyFont="1" applyFill="1" applyBorder="1" applyAlignment="1">
      <alignment horizontal="center" vertical="top"/>
    </xf>
    <xf numFmtId="0" fontId="15" fillId="0" borderId="27" xfId="1" applyFont="1" applyFill="1" applyBorder="1" applyAlignment="1">
      <alignment horizontal="center" vertical="top" wrapText="1"/>
    </xf>
    <xf numFmtId="0" fontId="11" fillId="0" borderId="0" xfId="1" applyFont="1" applyFill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left" wrapText="1"/>
    </xf>
    <xf numFmtId="0" fontId="12" fillId="0" borderId="0" xfId="1" applyFont="1" applyFill="1" applyBorder="1" applyAlignment="1">
      <alignment horizontal="right" vertical="top"/>
    </xf>
    <xf numFmtId="0" fontId="12" fillId="0" borderId="26" xfId="0" applyFont="1" applyFill="1" applyBorder="1" applyAlignment="1">
      <alignment horizontal="center" vertical="top" wrapText="1"/>
    </xf>
    <xf numFmtId="0" fontId="12" fillId="0" borderId="30" xfId="0" applyFont="1" applyFill="1" applyBorder="1" applyAlignment="1">
      <alignment horizontal="center" vertical="top" wrapText="1"/>
    </xf>
    <xf numFmtId="0" fontId="12" fillId="0" borderId="29" xfId="0" applyFont="1" applyFill="1" applyBorder="1" applyAlignment="1">
      <alignment horizontal="center" vertical="top" wrapText="1"/>
    </xf>
    <xf numFmtId="0" fontId="12" fillId="0" borderId="25" xfId="0" applyFont="1" applyFill="1" applyBorder="1" applyAlignment="1">
      <alignment horizontal="center" vertical="top" wrapText="1"/>
    </xf>
    <xf numFmtId="49" fontId="14" fillId="0" borderId="26" xfId="1" applyNumberFormat="1" applyFont="1" applyFill="1" applyBorder="1" applyAlignment="1">
      <alignment horizontal="center" vertical="center"/>
    </xf>
    <xf numFmtId="49" fontId="14" fillId="0" borderId="28" xfId="1" applyNumberFormat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1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5" fillId="0" borderId="17" xfId="0" applyFont="1" applyBorder="1" applyAlignment="1">
      <alignment horizontal="left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</cellXfs>
  <cellStyles count="43">
    <cellStyle name="LsChapter" xfId="23"/>
    <cellStyle name="Обычный" xfId="0" builtinId="0"/>
    <cellStyle name="Обычный 14 2 2" xfId="21"/>
    <cellStyle name="Обычный 2" xfId="4"/>
    <cellStyle name="Обычный 2 10" xfId="8"/>
    <cellStyle name="Обычный 2 10 2" xfId="16"/>
    <cellStyle name="Обычный 2 10 2 2" xfId="22"/>
    <cellStyle name="Обычный 2 14" xfId="15"/>
    <cellStyle name="Обычный 2 2" xfId="14"/>
    <cellStyle name="Обычный 2 2 2" xfId="24"/>
    <cellStyle name="Обычный 2 2 2 2" xfId="13"/>
    <cellStyle name="Обычный 2 20" xfId="20"/>
    <cellStyle name="Обычный 2 3" xfId="17"/>
    <cellStyle name="Обычный 3" xfId="25"/>
    <cellStyle name="Обычный 3 11" xfId="10"/>
    <cellStyle name="Обычный 3 11 2" xfId="12"/>
    <cellStyle name="Обычный 3 2" xfId="6"/>
    <cellStyle name="Обычный 4" xfId="26"/>
    <cellStyle name="Обычный 5 2" xfId="7"/>
    <cellStyle name="Обычный_1-671-1И1--" xfId="3"/>
    <cellStyle name="Обычный_2-8-10-3ри кс2" xfId="5"/>
    <cellStyle name="Обычный_приложение №2 пример" xfId="2"/>
    <cellStyle name="Обычный_Ф КС2 Июнь КС-4.xls" xfId="1"/>
    <cellStyle name="Процентный 2" xfId="18"/>
    <cellStyle name="Финансовый 10" xfId="27"/>
    <cellStyle name="Финансовый 11" xfId="28"/>
    <cellStyle name="Финансовый 12" xfId="29"/>
    <cellStyle name="Финансовый 13 10" xfId="11"/>
    <cellStyle name="Финансовый 2" xfId="30"/>
    <cellStyle name="Финансовый 2 2" xfId="31"/>
    <cellStyle name="Финансовый 2 3" xfId="32"/>
    <cellStyle name="Финансовый 2 4" xfId="33"/>
    <cellStyle name="Финансовый 2 5" xfId="34"/>
    <cellStyle name="Финансовый 2 6" xfId="35"/>
    <cellStyle name="Финансовый 3" xfId="36"/>
    <cellStyle name="Финансовый 4" xfId="37"/>
    <cellStyle name="Финансовый 5" xfId="38"/>
    <cellStyle name="Финансовый 5 2" xfId="9"/>
    <cellStyle name="Финансовый 6" xfId="39"/>
    <cellStyle name="Финансовый 7" xfId="40"/>
    <cellStyle name="Финансовый 7 3" xfId="19"/>
    <cellStyle name="Финансовый 8" xfId="41"/>
    <cellStyle name="Финансовый 9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83;&#1077;&#1085;&#1072;%20&#1045;&#1088;&#1077;&#1084;&#1080;&#1085;&#1072;/&#1056;&#1072;&#1073;&#1086;&#1095;&#1080;&#1081;%20&#1089;&#1090;&#1086;&#1083;/&#1057;&#1050;&#1056;&#1048;&#1055;&#1058;%20&#1050;&#1057;-3%20&#1043;&#1072;&#1075;&#1072;&#1088;&#1072;&#1094;&#1082;&#1072;&#1103;+/&#1056;&#1077;&#1079;&#1091;&#1083;&#1100;&#1090;&#1072;&#1090;/%207377949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Эталон"/>
      <sheetName val="НЗ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Выполнено"/>
      <sheetName val="Остаток"/>
      <sheetName val="КС-6"/>
      <sheetName val="Титул КС-6"/>
    </sheetNames>
    <sheetDataSet>
      <sheetData sheetId="0"/>
      <sheetData sheetId="1">
        <row r="14">
          <cell r="N14" t="str">
            <v>СГК-13-56/14</v>
          </cell>
        </row>
        <row r="26">
          <cell r="E26" t="str">
            <v xml:space="preserve">Локальная смета №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M66"/>
  <sheetViews>
    <sheetView tabSelected="1" zoomScaleNormal="100" workbookViewId="0">
      <selection activeCell="C4" sqref="C4"/>
    </sheetView>
  </sheetViews>
  <sheetFormatPr defaultRowHeight="39.950000000000003" customHeight="1" x14ac:dyDescent="0.2"/>
  <cols>
    <col min="1" max="2" width="9.33203125" style="230"/>
    <col min="3" max="4" width="40.83203125" style="230" customWidth="1"/>
    <col min="5" max="16384" width="9.33203125" style="230"/>
  </cols>
  <sheetData>
    <row r="1" spans="1:13" s="2" customFormat="1" ht="12.75" x14ac:dyDescent="0.2">
      <c r="A1" s="3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4">
        <v>11</v>
      </c>
      <c r="L1" s="4">
        <v>12</v>
      </c>
      <c r="M1" s="5">
        <v>13</v>
      </c>
    </row>
    <row r="2" spans="1:13" ht="51" x14ac:dyDescent="0.2">
      <c r="A2" s="230">
        <v>1</v>
      </c>
      <c r="B2" s="236">
        <v>15</v>
      </c>
      <c r="C2" s="230" t="s">
        <v>36</v>
      </c>
      <c r="D2" s="230" t="s">
        <v>403</v>
      </c>
      <c r="E2" s="230" t="s">
        <v>13</v>
      </c>
      <c r="F2" s="230">
        <v>0.35521000000000003</v>
      </c>
      <c r="G2" s="230">
        <v>4857.03</v>
      </c>
      <c r="H2" s="234">
        <v>1</v>
      </c>
    </row>
    <row r="3" spans="1:13" ht="39.950000000000003" customHeight="1" x14ac:dyDescent="0.2">
      <c r="A3" s="230">
        <v>2</v>
      </c>
      <c r="B3" s="231">
        <v>16</v>
      </c>
      <c r="C3" s="230" t="s">
        <v>39</v>
      </c>
      <c r="D3" s="230" t="s">
        <v>404</v>
      </c>
      <c r="E3" s="230" t="s">
        <v>13</v>
      </c>
      <c r="F3" s="230">
        <v>0.35521000000000003</v>
      </c>
      <c r="G3" s="230">
        <v>2338.04</v>
      </c>
      <c r="H3" s="231"/>
    </row>
    <row r="4" spans="1:13" ht="39.950000000000003" customHeight="1" x14ac:dyDescent="0.2">
      <c r="A4" s="230">
        <v>3</v>
      </c>
      <c r="B4" s="231">
        <v>17</v>
      </c>
      <c r="C4" s="230" t="s">
        <v>42</v>
      </c>
      <c r="D4" s="230" t="s">
        <v>405</v>
      </c>
      <c r="E4" s="230" t="s">
        <v>31</v>
      </c>
      <c r="F4" s="230">
        <v>9.11E-2</v>
      </c>
      <c r="G4" s="230">
        <v>10905.85</v>
      </c>
      <c r="H4" s="231"/>
    </row>
    <row r="5" spans="1:13" ht="39.950000000000003" customHeight="1" x14ac:dyDescent="0.2">
      <c r="A5" s="230">
        <v>4</v>
      </c>
      <c r="B5" s="231">
        <v>18</v>
      </c>
      <c r="C5" s="230" t="s">
        <v>45</v>
      </c>
      <c r="D5" s="230" t="s">
        <v>406</v>
      </c>
      <c r="E5" s="230" t="s">
        <v>31</v>
      </c>
      <c r="F5" s="230">
        <v>3.5520999999999998</v>
      </c>
      <c r="G5" s="230">
        <v>3082.14</v>
      </c>
      <c r="H5" s="231"/>
    </row>
    <row r="6" spans="1:13" ht="39.950000000000003" customHeight="1" x14ac:dyDescent="0.2">
      <c r="A6" s="230">
        <v>5</v>
      </c>
      <c r="B6" s="231">
        <v>27</v>
      </c>
      <c r="C6" s="230" t="s">
        <v>89</v>
      </c>
      <c r="D6" s="230" t="s">
        <v>407</v>
      </c>
      <c r="E6" s="230" t="s">
        <v>90</v>
      </c>
      <c r="F6" s="230">
        <v>0.17469999999999999</v>
      </c>
      <c r="G6" s="230">
        <v>2275.58</v>
      </c>
      <c r="H6" s="231"/>
    </row>
    <row r="7" spans="1:13" ht="39.950000000000003" customHeight="1" x14ac:dyDescent="0.2">
      <c r="A7" s="230">
        <v>6</v>
      </c>
      <c r="B7" s="231">
        <v>28</v>
      </c>
      <c r="C7" s="230" t="s">
        <v>95</v>
      </c>
      <c r="D7" s="230" t="s">
        <v>408</v>
      </c>
      <c r="E7" s="230" t="s">
        <v>90</v>
      </c>
      <c r="F7" s="230">
        <v>0.17469999999999999</v>
      </c>
      <c r="G7" s="230">
        <v>2072.58</v>
      </c>
      <c r="H7" s="231"/>
    </row>
    <row r="8" spans="1:13" ht="39.950000000000003" customHeight="1" x14ac:dyDescent="0.2">
      <c r="A8" s="230">
        <v>7</v>
      </c>
      <c r="B8" s="231">
        <v>34</v>
      </c>
      <c r="C8" s="230" t="s">
        <v>115</v>
      </c>
      <c r="D8" s="230" t="s">
        <v>409</v>
      </c>
      <c r="E8" s="230" t="s">
        <v>90</v>
      </c>
      <c r="F8" s="230">
        <v>2.5999999999999999E-3</v>
      </c>
      <c r="G8" s="230">
        <v>3008.77</v>
      </c>
      <c r="H8" s="231"/>
    </row>
    <row r="9" spans="1:13" ht="51" x14ac:dyDescent="0.2">
      <c r="A9" s="230">
        <v>8</v>
      </c>
      <c r="B9" s="231">
        <v>35</v>
      </c>
      <c r="C9" s="230" t="s">
        <v>118</v>
      </c>
      <c r="D9" s="230" t="s">
        <v>410</v>
      </c>
      <c r="E9" s="230" t="s">
        <v>64</v>
      </c>
      <c r="F9" s="230">
        <v>1.4</v>
      </c>
      <c r="G9" s="230">
        <v>1256.29</v>
      </c>
      <c r="H9" s="231"/>
    </row>
    <row r="10" spans="1:13" ht="39.950000000000003" customHeight="1" x14ac:dyDescent="0.2">
      <c r="A10" s="230">
        <v>9</v>
      </c>
      <c r="B10" s="231">
        <v>36</v>
      </c>
      <c r="C10" s="230" t="s">
        <v>120</v>
      </c>
      <c r="D10" s="230" t="s">
        <v>426</v>
      </c>
      <c r="E10" s="230" t="s">
        <v>70</v>
      </c>
      <c r="F10" s="230">
        <v>3.7000000000000002E-3</v>
      </c>
      <c r="G10" s="230">
        <v>75855.72</v>
      </c>
      <c r="H10" s="231"/>
    </row>
    <row r="11" spans="1:13" ht="39.950000000000003" customHeight="1" x14ac:dyDescent="0.2">
      <c r="A11" s="230">
        <v>10</v>
      </c>
      <c r="B11" s="231">
        <v>37</v>
      </c>
      <c r="C11" s="230" t="s">
        <v>73</v>
      </c>
      <c r="D11" s="230" t="s">
        <v>427</v>
      </c>
      <c r="E11" s="230" t="s">
        <v>70</v>
      </c>
      <c r="F11" s="230">
        <v>6.7999999999999996E-3</v>
      </c>
      <c r="G11" s="230">
        <v>61051.8</v>
      </c>
      <c r="H11" s="231"/>
    </row>
    <row r="12" spans="1:13" ht="39.950000000000003" customHeight="1" x14ac:dyDescent="0.2">
      <c r="A12" s="230">
        <v>11</v>
      </c>
      <c r="B12" s="231">
        <v>38</v>
      </c>
      <c r="C12" s="230" t="s">
        <v>76</v>
      </c>
      <c r="D12" s="230" t="s">
        <v>428</v>
      </c>
      <c r="E12" s="230" t="s">
        <v>21</v>
      </c>
      <c r="F12" s="230">
        <v>2.9999999999999997E-4</v>
      </c>
      <c r="G12" s="230">
        <v>92200.6</v>
      </c>
      <c r="H12" s="231"/>
    </row>
    <row r="13" spans="1:13" ht="51" x14ac:dyDescent="0.2">
      <c r="A13" s="230">
        <v>12</v>
      </c>
      <c r="B13" s="231">
        <v>39</v>
      </c>
      <c r="C13" s="230" t="s">
        <v>124</v>
      </c>
      <c r="D13" s="230" t="s">
        <v>410</v>
      </c>
      <c r="E13" s="230" t="s">
        <v>64</v>
      </c>
      <c r="F13" s="230">
        <v>1.6</v>
      </c>
      <c r="G13" s="230">
        <v>1256.29</v>
      </c>
      <c r="H13" s="231"/>
    </row>
    <row r="14" spans="1:13" ht="39.950000000000003" customHeight="1" x14ac:dyDescent="0.2">
      <c r="A14" s="230">
        <v>13</v>
      </c>
      <c r="B14" s="231">
        <v>40</v>
      </c>
      <c r="C14" s="230" t="s">
        <v>120</v>
      </c>
      <c r="D14" s="230" t="s">
        <v>426</v>
      </c>
      <c r="E14" s="230" t="s">
        <v>70</v>
      </c>
      <c r="F14" s="230">
        <v>1.6299999999999999E-2</v>
      </c>
      <c r="G14" s="230">
        <v>75855.72</v>
      </c>
      <c r="H14" s="231"/>
    </row>
    <row r="15" spans="1:13" ht="39.950000000000003" customHeight="1" x14ac:dyDescent="0.2">
      <c r="A15" s="230">
        <v>14</v>
      </c>
      <c r="B15" s="231">
        <v>41</v>
      </c>
      <c r="C15" s="230" t="s">
        <v>73</v>
      </c>
      <c r="D15" s="230" t="s">
        <v>427</v>
      </c>
      <c r="E15" s="230" t="s">
        <v>70</v>
      </c>
      <c r="F15" s="230">
        <v>2.0400000000000001E-2</v>
      </c>
      <c r="G15" s="230">
        <v>61051.8</v>
      </c>
      <c r="H15" s="231"/>
    </row>
    <row r="16" spans="1:13" ht="39.950000000000003" customHeight="1" x14ac:dyDescent="0.2">
      <c r="A16" s="230">
        <v>15</v>
      </c>
      <c r="B16" s="231">
        <v>42</v>
      </c>
      <c r="C16" s="230" t="s">
        <v>76</v>
      </c>
      <c r="D16" s="230" t="s">
        <v>428</v>
      </c>
      <c r="E16" s="230" t="s">
        <v>21</v>
      </c>
      <c r="F16" s="230">
        <v>5.9999999999999995E-4</v>
      </c>
      <c r="G16" s="230">
        <v>92200.6</v>
      </c>
      <c r="H16" s="231"/>
    </row>
    <row r="17" spans="1:8" ht="51" x14ac:dyDescent="0.2">
      <c r="A17" s="230">
        <v>16</v>
      </c>
      <c r="B17" s="231">
        <v>43</v>
      </c>
      <c r="C17" s="230" t="s">
        <v>129</v>
      </c>
      <c r="D17" s="230" t="s">
        <v>410</v>
      </c>
      <c r="E17" s="230" t="s">
        <v>64</v>
      </c>
      <c r="F17" s="230">
        <v>7</v>
      </c>
      <c r="G17" s="230">
        <v>1256.29</v>
      </c>
      <c r="H17" s="231"/>
    </row>
    <row r="18" spans="1:8" ht="39.950000000000003" customHeight="1" x14ac:dyDescent="0.2">
      <c r="A18" s="230">
        <v>17</v>
      </c>
      <c r="B18" s="231">
        <v>44</v>
      </c>
      <c r="C18" s="230" t="s">
        <v>132</v>
      </c>
      <c r="D18" s="230" t="s">
        <v>429</v>
      </c>
      <c r="E18" s="230" t="s">
        <v>70</v>
      </c>
      <c r="F18" s="230">
        <v>7.1499999999999994E-2</v>
      </c>
      <c r="G18" s="230">
        <v>26482.35</v>
      </c>
      <c r="H18" s="231"/>
    </row>
    <row r="19" spans="1:8" ht="39.950000000000003" customHeight="1" x14ac:dyDescent="0.2">
      <c r="A19" s="230">
        <v>18</v>
      </c>
      <c r="B19" s="231">
        <v>45</v>
      </c>
      <c r="C19" s="230" t="s">
        <v>73</v>
      </c>
      <c r="D19" s="230" t="s">
        <v>427</v>
      </c>
      <c r="E19" s="230" t="s">
        <v>70</v>
      </c>
      <c r="F19" s="230">
        <v>8.9399999999999993E-2</v>
      </c>
      <c r="G19" s="230">
        <v>61051.8</v>
      </c>
      <c r="H19" s="231"/>
    </row>
    <row r="20" spans="1:8" ht="39.950000000000003" customHeight="1" x14ac:dyDescent="0.2">
      <c r="A20" s="230">
        <v>19</v>
      </c>
      <c r="B20" s="231">
        <v>46</v>
      </c>
      <c r="C20" s="230" t="s">
        <v>76</v>
      </c>
      <c r="D20" s="230" t="s">
        <v>428</v>
      </c>
      <c r="E20" s="230" t="s">
        <v>21</v>
      </c>
      <c r="F20" s="230">
        <v>2.8E-3</v>
      </c>
      <c r="G20" s="230">
        <v>92200.6</v>
      </c>
      <c r="H20" s="231"/>
    </row>
    <row r="21" spans="1:8" ht="39.950000000000003" customHeight="1" x14ac:dyDescent="0.2">
      <c r="A21" s="230">
        <v>20</v>
      </c>
      <c r="B21" s="231">
        <v>47</v>
      </c>
      <c r="C21" s="230" t="s">
        <v>137</v>
      </c>
      <c r="D21" s="230" t="s">
        <v>411</v>
      </c>
      <c r="E21" s="230" t="s">
        <v>83</v>
      </c>
      <c r="F21" s="230">
        <v>2.8000000000000001E-2</v>
      </c>
      <c r="G21" s="230">
        <v>9665.8700000000008</v>
      </c>
      <c r="H21" s="231"/>
    </row>
    <row r="22" spans="1:8" ht="39.950000000000003" customHeight="1" x14ac:dyDescent="0.2">
      <c r="A22" s="230">
        <v>21</v>
      </c>
      <c r="B22" s="231">
        <v>48</v>
      </c>
      <c r="C22" s="230" t="s">
        <v>140</v>
      </c>
      <c r="D22" s="230" t="s">
        <v>430</v>
      </c>
      <c r="E22" s="230" t="s">
        <v>21</v>
      </c>
      <c r="F22" s="230">
        <v>5.1999999999999998E-2</v>
      </c>
      <c r="G22" s="230">
        <v>31151.09</v>
      </c>
      <c r="H22" s="231"/>
    </row>
    <row r="23" spans="1:8" ht="39.950000000000003" customHeight="1" x14ac:dyDescent="0.2">
      <c r="A23" s="230">
        <v>22</v>
      </c>
      <c r="B23" s="231">
        <v>49</v>
      </c>
      <c r="C23" s="230" t="s">
        <v>143</v>
      </c>
      <c r="D23" s="230" t="s">
        <v>405</v>
      </c>
      <c r="E23" s="230" t="s">
        <v>31</v>
      </c>
      <c r="F23" s="230">
        <v>6.9999999999999999E-4</v>
      </c>
      <c r="G23" s="230">
        <v>10905.85</v>
      </c>
      <c r="H23" s="231"/>
    </row>
    <row r="24" spans="1:8" ht="39.950000000000003" customHeight="1" x14ac:dyDescent="0.2">
      <c r="A24" s="230">
        <v>23</v>
      </c>
      <c r="B24" s="231">
        <v>50</v>
      </c>
      <c r="C24" s="230" t="s">
        <v>146</v>
      </c>
      <c r="D24" s="230" t="s">
        <v>431</v>
      </c>
      <c r="E24" s="230" t="s">
        <v>147</v>
      </c>
      <c r="F24" s="230">
        <v>7.0000000000000007E-2</v>
      </c>
      <c r="G24" s="230">
        <v>815.97</v>
      </c>
      <c r="H24" s="231"/>
    </row>
    <row r="25" spans="1:8" ht="39.950000000000003" customHeight="1" x14ac:dyDescent="0.2">
      <c r="A25" s="230">
        <v>24</v>
      </c>
      <c r="B25" s="231">
        <v>51</v>
      </c>
      <c r="C25" s="230" t="s">
        <v>150</v>
      </c>
      <c r="D25" s="230" t="s">
        <v>412</v>
      </c>
      <c r="E25" s="230" t="s">
        <v>21</v>
      </c>
      <c r="F25" s="230">
        <v>0.125</v>
      </c>
      <c r="G25" s="230">
        <v>16956.400000000001</v>
      </c>
      <c r="H25" s="231"/>
    </row>
    <row r="26" spans="1:8" ht="39.950000000000003" customHeight="1" x14ac:dyDescent="0.2">
      <c r="A26" s="230">
        <v>25</v>
      </c>
      <c r="B26" s="231">
        <v>52</v>
      </c>
      <c r="C26" s="230" t="s">
        <v>155</v>
      </c>
      <c r="D26" s="230" t="s">
        <v>432</v>
      </c>
      <c r="E26" s="230" t="s">
        <v>21</v>
      </c>
      <c r="F26" s="230">
        <v>0.13</v>
      </c>
      <c r="G26" s="230">
        <v>51267.82</v>
      </c>
      <c r="H26" s="231"/>
    </row>
    <row r="27" spans="1:8" ht="39.950000000000003" customHeight="1" x14ac:dyDescent="0.2">
      <c r="A27" s="230">
        <v>26</v>
      </c>
      <c r="B27" s="231">
        <v>53</v>
      </c>
      <c r="C27" s="230" t="s">
        <v>157</v>
      </c>
      <c r="D27" s="230" t="s">
        <v>412</v>
      </c>
      <c r="E27" s="230" t="s">
        <v>21</v>
      </c>
      <c r="F27" s="230">
        <v>8.9999999999999998E-4</v>
      </c>
      <c r="G27" s="230">
        <v>16956.400000000001</v>
      </c>
      <c r="H27" s="231"/>
    </row>
    <row r="28" spans="1:8" ht="39.950000000000003" customHeight="1" x14ac:dyDescent="0.2">
      <c r="A28" s="230">
        <v>27</v>
      </c>
      <c r="B28" s="231">
        <v>54</v>
      </c>
      <c r="C28" s="230" t="s">
        <v>159</v>
      </c>
      <c r="D28" s="230" t="s">
        <v>432</v>
      </c>
      <c r="E28" s="230" t="s">
        <v>21</v>
      </c>
      <c r="F28" s="230">
        <v>8.9999999999999998E-4</v>
      </c>
      <c r="G28" s="230">
        <v>51267.82</v>
      </c>
      <c r="H28" s="231"/>
    </row>
    <row r="29" spans="1:8" ht="39.950000000000003" customHeight="1" x14ac:dyDescent="0.2">
      <c r="A29" s="230">
        <v>28</v>
      </c>
      <c r="B29" s="231">
        <v>55</v>
      </c>
      <c r="C29" s="230" t="s">
        <v>157</v>
      </c>
      <c r="D29" s="230" t="s">
        <v>412</v>
      </c>
      <c r="E29" s="230" t="s">
        <v>21</v>
      </c>
      <c r="F29" s="230">
        <v>6.3E-3</v>
      </c>
      <c r="G29" s="230">
        <v>16956.400000000001</v>
      </c>
      <c r="H29" s="231"/>
    </row>
    <row r="30" spans="1:8" ht="39.950000000000003" customHeight="1" x14ac:dyDescent="0.2">
      <c r="A30" s="230">
        <v>29</v>
      </c>
      <c r="B30" s="231">
        <v>56</v>
      </c>
      <c r="C30" s="230" t="s">
        <v>162</v>
      </c>
      <c r="D30" s="230" t="s">
        <v>432</v>
      </c>
      <c r="E30" s="230" t="s">
        <v>21</v>
      </c>
      <c r="F30" s="230">
        <v>6.4999999999999997E-3</v>
      </c>
      <c r="G30" s="230">
        <v>51267.82</v>
      </c>
      <c r="H30" s="231"/>
    </row>
    <row r="31" spans="1:8" ht="39.950000000000003" customHeight="1" x14ac:dyDescent="0.2">
      <c r="A31" s="230">
        <v>30</v>
      </c>
      <c r="B31" s="231">
        <v>57</v>
      </c>
      <c r="C31" s="230" t="s">
        <v>165</v>
      </c>
      <c r="D31" s="230" t="s">
        <v>413</v>
      </c>
      <c r="E31" s="230" t="s">
        <v>21</v>
      </c>
      <c r="F31" s="230">
        <v>2.5999999999999999E-3</v>
      </c>
      <c r="G31" s="230">
        <v>14008.5</v>
      </c>
      <c r="H31" s="231"/>
    </row>
    <row r="32" spans="1:8" ht="39.950000000000003" customHeight="1" x14ac:dyDescent="0.2">
      <c r="A32" s="230">
        <v>31</v>
      </c>
      <c r="B32" s="231">
        <v>58</v>
      </c>
      <c r="C32" s="230" t="s">
        <v>168</v>
      </c>
      <c r="D32" s="230" t="s">
        <v>433</v>
      </c>
      <c r="E32" s="230" t="s">
        <v>21</v>
      </c>
      <c r="F32" s="230">
        <v>2.8E-3</v>
      </c>
      <c r="G32" s="230">
        <v>47847.48</v>
      </c>
      <c r="H32" s="231"/>
    </row>
    <row r="33" spans="1:8" ht="51" x14ac:dyDescent="0.2">
      <c r="A33" s="230">
        <v>32</v>
      </c>
      <c r="B33" s="231">
        <v>59</v>
      </c>
      <c r="C33" s="230" t="s">
        <v>171</v>
      </c>
      <c r="D33" s="230" t="s">
        <v>434</v>
      </c>
      <c r="E33" s="230" t="s">
        <v>21</v>
      </c>
      <c r="F33" s="230">
        <v>2.8E-3</v>
      </c>
      <c r="G33" s="230">
        <v>1749.3</v>
      </c>
      <c r="H33" s="231"/>
    </row>
    <row r="34" spans="1:8" ht="39.950000000000003" customHeight="1" x14ac:dyDescent="0.2">
      <c r="A34" s="230">
        <v>33</v>
      </c>
      <c r="B34" s="231">
        <v>60</v>
      </c>
      <c r="C34" s="230" t="s">
        <v>173</v>
      </c>
      <c r="D34" s="230" t="s">
        <v>412</v>
      </c>
      <c r="E34" s="230" t="s">
        <v>21</v>
      </c>
      <c r="F34" s="230">
        <v>2.0000000000000001E-4</v>
      </c>
      <c r="G34" s="230">
        <v>16956.400000000001</v>
      </c>
      <c r="H34" s="231"/>
    </row>
    <row r="35" spans="1:8" ht="39.950000000000003" customHeight="1" x14ac:dyDescent="0.2">
      <c r="A35" s="230">
        <v>34</v>
      </c>
      <c r="B35" s="231">
        <v>61</v>
      </c>
      <c r="C35" s="230" t="s">
        <v>176</v>
      </c>
      <c r="D35" s="230" t="s">
        <v>435</v>
      </c>
      <c r="E35" s="230" t="s">
        <v>21</v>
      </c>
      <c r="F35" s="230">
        <v>2.0000000000000001E-4</v>
      </c>
      <c r="G35" s="230">
        <v>54623.95</v>
      </c>
      <c r="H35" s="231"/>
    </row>
    <row r="36" spans="1:8" ht="39.950000000000003" customHeight="1" x14ac:dyDescent="0.2">
      <c r="A36" s="230">
        <v>35</v>
      </c>
      <c r="B36" s="231">
        <v>62</v>
      </c>
      <c r="C36" s="230" t="s">
        <v>171</v>
      </c>
      <c r="D36" s="230" t="s">
        <v>434</v>
      </c>
      <c r="E36" s="230" t="s">
        <v>21</v>
      </c>
      <c r="F36" s="230">
        <v>2.0000000000000001E-4</v>
      </c>
      <c r="G36" s="230">
        <v>1749.3</v>
      </c>
      <c r="H36" s="231"/>
    </row>
    <row r="37" spans="1:8" ht="39.950000000000003" customHeight="1" x14ac:dyDescent="0.2">
      <c r="A37" s="230">
        <v>36</v>
      </c>
      <c r="B37" s="231">
        <v>63</v>
      </c>
      <c r="C37" s="230" t="s">
        <v>179</v>
      </c>
      <c r="D37" s="230" t="s">
        <v>412</v>
      </c>
      <c r="E37" s="230" t="s">
        <v>21</v>
      </c>
      <c r="F37" s="230">
        <v>2.0000000000000001E-4</v>
      </c>
      <c r="G37" s="230">
        <v>16956.400000000001</v>
      </c>
      <c r="H37" s="231"/>
    </row>
    <row r="38" spans="1:8" ht="39.950000000000003" customHeight="1" x14ac:dyDescent="0.2">
      <c r="A38" s="230">
        <v>37</v>
      </c>
      <c r="B38" s="231">
        <v>64</v>
      </c>
      <c r="C38" s="230" t="s">
        <v>182</v>
      </c>
      <c r="D38" s="230" t="s">
        <v>436</v>
      </c>
      <c r="E38" s="230" t="s">
        <v>21</v>
      </c>
      <c r="F38" s="230">
        <v>2.0000000000000001E-4</v>
      </c>
      <c r="G38" s="230">
        <v>54623.95</v>
      </c>
      <c r="H38" s="231"/>
    </row>
    <row r="39" spans="1:8" ht="39.950000000000003" customHeight="1" x14ac:dyDescent="0.2">
      <c r="A39" s="230">
        <v>38</v>
      </c>
      <c r="B39" s="231">
        <v>65</v>
      </c>
      <c r="C39" s="230" t="s">
        <v>184</v>
      </c>
      <c r="D39" s="230" t="s">
        <v>434</v>
      </c>
      <c r="E39" s="230" t="s">
        <v>21</v>
      </c>
      <c r="F39" s="230">
        <v>2.0000000000000001E-4</v>
      </c>
      <c r="G39" s="230">
        <v>1749.3</v>
      </c>
      <c r="H39" s="231"/>
    </row>
    <row r="40" spans="1:8" ht="51" x14ac:dyDescent="0.2">
      <c r="A40" s="230">
        <v>39</v>
      </c>
      <c r="B40" s="231">
        <v>66</v>
      </c>
      <c r="C40" s="230" t="s">
        <v>187</v>
      </c>
      <c r="D40" s="230" t="s">
        <v>407</v>
      </c>
      <c r="E40" s="230" t="s">
        <v>90</v>
      </c>
      <c r="F40" s="230">
        <v>3.7999999999999999E-2</v>
      </c>
      <c r="G40" s="230">
        <v>2112.2800000000002</v>
      </c>
      <c r="H40" s="231"/>
    </row>
    <row r="41" spans="1:8" ht="39.950000000000003" customHeight="1" x14ac:dyDescent="0.2">
      <c r="A41" s="230">
        <v>40</v>
      </c>
      <c r="B41" s="231">
        <v>67</v>
      </c>
      <c r="C41" s="230" t="s">
        <v>190</v>
      </c>
      <c r="D41" s="230" t="s">
        <v>408</v>
      </c>
      <c r="E41" s="230" t="s">
        <v>90</v>
      </c>
      <c r="F41" s="230">
        <v>3.7999999999999999E-2</v>
      </c>
      <c r="G41" s="230">
        <v>1815.75</v>
      </c>
      <c r="H41" s="231"/>
    </row>
    <row r="42" spans="1:8" ht="39.950000000000003" customHeight="1" x14ac:dyDescent="0.2">
      <c r="A42" s="230">
        <v>41</v>
      </c>
      <c r="B42" s="231">
        <v>68</v>
      </c>
      <c r="C42" s="230" t="s">
        <v>193</v>
      </c>
      <c r="D42" s="230" t="s">
        <v>437</v>
      </c>
      <c r="E42" s="230" t="s">
        <v>194</v>
      </c>
      <c r="F42" s="230">
        <v>1.748</v>
      </c>
      <c r="G42" s="230">
        <v>53.58</v>
      </c>
      <c r="H42" s="231"/>
    </row>
    <row r="43" spans="1:8" ht="39.950000000000003" customHeight="1" x14ac:dyDescent="0.2">
      <c r="A43" s="230">
        <v>42</v>
      </c>
      <c r="B43" s="231">
        <v>69</v>
      </c>
      <c r="C43" s="230" t="s">
        <v>197</v>
      </c>
      <c r="D43" s="230" t="s">
        <v>414</v>
      </c>
      <c r="E43" s="230" t="s">
        <v>83</v>
      </c>
      <c r="F43" s="230">
        <v>0.1</v>
      </c>
      <c r="G43" s="230">
        <v>3752.31</v>
      </c>
      <c r="H43" s="231"/>
    </row>
    <row r="44" spans="1:8" ht="39.950000000000003" customHeight="1" x14ac:dyDescent="0.2">
      <c r="A44" s="230">
        <v>43</v>
      </c>
      <c r="B44" s="231">
        <v>70</v>
      </c>
      <c r="C44" s="230" t="s">
        <v>201</v>
      </c>
      <c r="D44" s="230" t="s">
        <v>415</v>
      </c>
      <c r="E44" s="230" t="s">
        <v>83</v>
      </c>
      <c r="F44" s="230">
        <v>0.01</v>
      </c>
      <c r="G44" s="230">
        <v>42995.21</v>
      </c>
      <c r="H44" s="231"/>
    </row>
    <row r="45" spans="1:8" ht="39.950000000000003" customHeight="1" x14ac:dyDescent="0.2">
      <c r="A45" s="230">
        <v>44</v>
      </c>
      <c r="B45" s="231">
        <v>71</v>
      </c>
      <c r="C45" s="230" t="s">
        <v>204</v>
      </c>
      <c r="D45" s="230" t="s">
        <v>416</v>
      </c>
      <c r="E45" s="230" t="s">
        <v>205</v>
      </c>
      <c r="F45" s="230">
        <v>1.2999999999999999E-3</v>
      </c>
      <c r="G45" s="230">
        <v>15927</v>
      </c>
      <c r="H45" s="231"/>
    </row>
    <row r="46" spans="1:8" ht="39.950000000000003" customHeight="1" x14ac:dyDescent="0.2">
      <c r="A46" s="230">
        <v>45</v>
      </c>
      <c r="B46" s="231">
        <v>72</v>
      </c>
      <c r="C46" s="230" t="s">
        <v>209</v>
      </c>
      <c r="D46" s="230" t="s">
        <v>417</v>
      </c>
      <c r="E46" s="230" t="s">
        <v>64</v>
      </c>
      <c r="F46" s="230">
        <v>9.1999999999999993</v>
      </c>
      <c r="G46" s="230">
        <v>1871.31</v>
      </c>
      <c r="H46" s="231"/>
    </row>
    <row r="47" spans="1:8" ht="39.950000000000003" customHeight="1" x14ac:dyDescent="0.2">
      <c r="A47" s="230">
        <v>46</v>
      </c>
      <c r="B47" s="231">
        <v>73</v>
      </c>
      <c r="C47" s="230" t="s">
        <v>211</v>
      </c>
      <c r="D47" s="230" t="s">
        <v>429</v>
      </c>
      <c r="E47" s="230" t="s">
        <v>70</v>
      </c>
      <c r="F47" s="230">
        <v>0.14280000000000001</v>
      </c>
      <c r="G47" s="230">
        <v>26482.35</v>
      </c>
      <c r="H47" s="231"/>
    </row>
    <row r="48" spans="1:8" ht="39.950000000000003" customHeight="1" x14ac:dyDescent="0.2">
      <c r="A48" s="230">
        <v>47</v>
      </c>
      <c r="B48" s="231">
        <v>74</v>
      </c>
      <c r="C48" s="230" t="s">
        <v>76</v>
      </c>
      <c r="D48" s="230" t="s">
        <v>428</v>
      </c>
      <c r="E48" s="230" t="s">
        <v>21</v>
      </c>
      <c r="F48" s="230">
        <v>4.7999999999999996E-3</v>
      </c>
      <c r="G48" s="230">
        <v>92200.6</v>
      </c>
      <c r="H48" s="231"/>
    </row>
    <row r="49" spans="1:8" ht="51" x14ac:dyDescent="0.2">
      <c r="A49" s="230">
        <v>48</v>
      </c>
      <c r="B49" s="231">
        <v>75</v>
      </c>
      <c r="C49" s="230" t="s">
        <v>214</v>
      </c>
      <c r="D49" s="230" t="s">
        <v>410</v>
      </c>
      <c r="E49" s="230" t="s">
        <v>64</v>
      </c>
      <c r="F49" s="230">
        <v>26.8</v>
      </c>
      <c r="G49" s="230">
        <v>1256.29</v>
      </c>
      <c r="H49" s="231"/>
    </row>
    <row r="50" spans="1:8" ht="39.950000000000003" customHeight="1" x14ac:dyDescent="0.2">
      <c r="A50" s="230">
        <v>49</v>
      </c>
      <c r="B50" s="231">
        <v>76</v>
      </c>
      <c r="C50" s="230" t="s">
        <v>211</v>
      </c>
      <c r="D50" s="230" t="s">
        <v>429</v>
      </c>
      <c r="E50" s="230" t="s">
        <v>70</v>
      </c>
      <c r="F50" s="230">
        <v>0.27360000000000001</v>
      </c>
      <c r="G50" s="230">
        <v>26482.35</v>
      </c>
      <c r="H50" s="231"/>
    </row>
    <row r="51" spans="1:8" ht="39.950000000000003" customHeight="1" x14ac:dyDescent="0.2">
      <c r="A51" s="230">
        <v>50</v>
      </c>
      <c r="B51" s="231">
        <v>77</v>
      </c>
      <c r="C51" s="230" t="s">
        <v>73</v>
      </c>
      <c r="D51" s="230" t="s">
        <v>438</v>
      </c>
      <c r="E51" s="230" t="s">
        <v>70</v>
      </c>
      <c r="F51" s="230">
        <v>0.34200000000000003</v>
      </c>
      <c r="G51" s="230">
        <v>5536.09</v>
      </c>
      <c r="H51" s="231"/>
    </row>
    <row r="52" spans="1:8" ht="39.950000000000003" customHeight="1" x14ac:dyDescent="0.2">
      <c r="A52" s="230">
        <v>51</v>
      </c>
      <c r="B52" s="231">
        <v>78</v>
      </c>
      <c r="C52" s="230" t="s">
        <v>76</v>
      </c>
      <c r="D52" s="230" t="s">
        <v>428</v>
      </c>
      <c r="E52" s="230" t="s">
        <v>21</v>
      </c>
      <c r="F52" s="230">
        <v>1.0800000000000001E-2</v>
      </c>
      <c r="G52" s="230">
        <v>92200.6</v>
      </c>
      <c r="H52" s="231"/>
    </row>
    <row r="53" spans="1:8" ht="39.950000000000003" customHeight="1" x14ac:dyDescent="0.2">
      <c r="A53" s="230">
        <v>52</v>
      </c>
      <c r="B53" s="231">
        <v>79</v>
      </c>
      <c r="C53" s="230" t="s">
        <v>221</v>
      </c>
      <c r="D53" s="230" t="s">
        <v>418</v>
      </c>
      <c r="E53" s="230" t="s">
        <v>222</v>
      </c>
      <c r="F53" s="230">
        <v>4</v>
      </c>
      <c r="G53" s="230">
        <v>2903.2</v>
      </c>
      <c r="H53" s="231"/>
    </row>
    <row r="54" spans="1:8" ht="39.950000000000003" customHeight="1" x14ac:dyDescent="0.2">
      <c r="A54" s="230">
        <v>53</v>
      </c>
      <c r="B54" s="231">
        <v>80</v>
      </c>
      <c r="C54" s="230" t="s">
        <v>227</v>
      </c>
      <c r="D54" s="230" t="s">
        <v>439</v>
      </c>
      <c r="E54" s="230" t="s">
        <v>228</v>
      </c>
      <c r="F54" s="230">
        <v>4</v>
      </c>
      <c r="G54" s="230">
        <v>16601.11</v>
      </c>
      <c r="H54" s="231"/>
    </row>
    <row r="55" spans="1:8" ht="39.950000000000003" customHeight="1" x14ac:dyDescent="0.2">
      <c r="A55" s="230">
        <v>54</v>
      </c>
      <c r="B55" s="231">
        <v>81</v>
      </c>
      <c r="C55" s="230" t="s">
        <v>230</v>
      </c>
      <c r="D55" s="230" t="s">
        <v>419</v>
      </c>
      <c r="E55" s="230" t="s">
        <v>83</v>
      </c>
      <c r="F55" s="230">
        <v>0.24</v>
      </c>
      <c r="G55" s="230">
        <v>7330.62</v>
      </c>
      <c r="H55" s="231"/>
    </row>
    <row r="56" spans="1:8" ht="39.950000000000003" customHeight="1" x14ac:dyDescent="0.2">
      <c r="A56" s="230">
        <v>55</v>
      </c>
      <c r="B56" s="231">
        <v>82</v>
      </c>
      <c r="C56" s="230" t="s">
        <v>232</v>
      </c>
      <c r="D56" s="230" t="s">
        <v>416</v>
      </c>
      <c r="E56" s="230" t="s">
        <v>31</v>
      </c>
      <c r="F56" s="230">
        <v>0.04</v>
      </c>
      <c r="G56" s="230">
        <v>15927</v>
      </c>
      <c r="H56" s="231"/>
    </row>
    <row r="57" spans="1:8" ht="39.950000000000003" customHeight="1" x14ac:dyDescent="0.2">
      <c r="A57" s="230">
        <v>56</v>
      </c>
      <c r="B57" s="231">
        <v>91</v>
      </c>
      <c r="C57" s="230" t="s">
        <v>261</v>
      </c>
      <c r="D57" s="230" t="s">
        <v>409</v>
      </c>
      <c r="E57" s="230" t="s">
        <v>90</v>
      </c>
      <c r="F57" s="230">
        <v>0.12</v>
      </c>
      <c r="G57" s="230">
        <v>6017.55</v>
      </c>
      <c r="H57" s="231"/>
    </row>
    <row r="58" spans="1:8" ht="39.950000000000003" customHeight="1" x14ac:dyDescent="0.2">
      <c r="A58" s="230">
        <v>57</v>
      </c>
      <c r="B58" s="231">
        <v>92</v>
      </c>
      <c r="C58" s="230" t="s">
        <v>267</v>
      </c>
      <c r="D58" s="230" t="s">
        <v>420</v>
      </c>
      <c r="E58" s="230" t="s">
        <v>31</v>
      </c>
      <c r="F58" s="230">
        <v>5.0000000000000001E-3</v>
      </c>
      <c r="G58" s="230">
        <v>385396.27</v>
      </c>
      <c r="H58" s="231"/>
    </row>
    <row r="59" spans="1:8" ht="39.950000000000003" customHeight="1" x14ac:dyDescent="0.2">
      <c r="A59" s="230">
        <v>58</v>
      </c>
      <c r="B59" s="231">
        <v>93</v>
      </c>
      <c r="C59" s="230" t="s">
        <v>272</v>
      </c>
      <c r="D59" s="230" t="s">
        <v>421</v>
      </c>
      <c r="E59" s="230" t="s">
        <v>90</v>
      </c>
      <c r="F59" s="230">
        <v>0.16200000000000001</v>
      </c>
      <c r="G59" s="230">
        <v>4121.9799999999996</v>
      </c>
      <c r="H59" s="231"/>
    </row>
    <row r="60" spans="1:8" ht="39.950000000000003" customHeight="1" x14ac:dyDescent="0.2">
      <c r="A60" s="230">
        <v>59</v>
      </c>
      <c r="B60" s="231">
        <v>94</v>
      </c>
      <c r="C60" s="230" t="s">
        <v>275</v>
      </c>
      <c r="D60" s="230" t="s">
        <v>422</v>
      </c>
      <c r="E60" s="230" t="s">
        <v>31</v>
      </c>
      <c r="F60" s="230">
        <v>1.18E-2</v>
      </c>
      <c r="G60" s="230">
        <v>16757.34</v>
      </c>
      <c r="H60" s="231"/>
    </row>
    <row r="61" spans="1:8" ht="39.950000000000003" customHeight="1" x14ac:dyDescent="0.2">
      <c r="A61" s="230">
        <v>60</v>
      </c>
      <c r="B61" s="231">
        <v>95</v>
      </c>
      <c r="C61" s="230" t="s">
        <v>278</v>
      </c>
      <c r="D61" s="230" t="s">
        <v>440</v>
      </c>
      <c r="E61" s="230" t="s">
        <v>147</v>
      </c>
      <c r="F61" s="230">
        <v>1.298</v>
      </c>
      <c r="G61" s="230">
        <v>4685.12</v>
      </c>
      <c r="H61" s="231"/>
    </row>
    <row r="62" spans="1:8" ht="39.950000000000003" customHeight="1" x14ac:dyDescent="0.2">
      <c r="A62" s="230">
        <v>61</v>
      </c>
      <c r="B62" s="231">
        <v>96</v>
      </c>
      <c r="C62" s="230" t="s">
        <v>281</v>
      </c>
      <c r="D62" s="230" t="s">
        <v>423</v>
      </c>
      <c r="E62" s="230" t="s">
        <v>90</v>
      </c>
      <c r="F62" s="230">
        <v>0.11749999999999999</v>
      </c>
      <c r="G62" s="230">
        <v>30332.28</v>
      </c>
      <c r="H62" s="231"/>
    </row>
    <row r="63" spans="1:8" ht="39.950000000000003" customHeight="1" x14ac:dyDescent="0.2">
      <c r="A63" s="230">
        <v>62</v>
      </c>
      <c r="B63" s="231">
        <v>97</v>
      </c>
      <c r="C63" s="230" t="s">
        <v>284</v>
      </c>
      <c r="D63" s="230" t="s">
        <v>441</v>
      </c>
      <c r="E63" s="230" t="s">
        <v>285</v>
      </c>
      <c r="F63" s="230">
        <v>11.75</v>
      </c>
      <c r="G63" s="230">
        <v>1082.6199999999999</v>
      </c>
      <c r="H63" s="231"/>
    </row>
    <row r="64" spans="1:8" ht="39.950000000000003" customHeight="1" x14ac:dyDescent="0.2">
      <c r="A64" s="230">
        <v>63</v>
      </c>
      <c r="B64" s="231">
        <v>98</v>
      </c>
      <c r="C64" s="230" t="s">
        <v>288</v>
      </c>
      <c r="D64" s="230" t="s">
        <v>424</v>
      </c>
      <c r="E64" s="230" t="s">
        <v>289</v>
      </c>
      <c r="F64" s="230">
        <v>0.16</v>
      </c>
      <c r="G64" s="230">
        <v>29180.61</v>
      </c>
      <c r="H64" s="231"/>
    </row>
    <row r="65" spans="1:8" ht="39.950000000000003" customHeight="1" x14ac:dyDescent="0.2">
      <c r="A65" s="230">
        <v>64</v>
      </c>
      <c r="B65" s="231">
        <v>99</v>
      </c>
      <c r="C65" s="230" t="s">
        <v>292</v>
      </c>
      <c r="D65" s="230" t="s">
        <v>442</v>
      </c>
      <c r="E65" s="230" t="s">
        <v>70</v>
      </c>
      <c r="F65" s="230">
        <v>16</v>
      </c>
      <c r="G65" s="230">
        <v>571.91999999999996</v>
      </c>
      <c r="H65" s="231"/>
    </row>
    <row r="66" spans="1:8" ht="39.950000000000003" customHeight="1" x14ac:dyDescent="0.2">
      <c r="A66" s="230">
        <v>65</v>
      </c>
      <c r="B66" s="231">
        <v>100</v>
      </c>
      <c r="C66" s="230" t="s">
        <v>295</v>
      </c>
      <c r="D66" s="230" t="s">
        <v>425</v>
      </c>
      <c r="E66" s="230" t="s">
        <v>31</v>
      </c>
      <c r="F66" s="230">
        <v>2.5000000000000001E-3</v>
      </c>
      <c r="G66" s="230">
        <v>432585.58</v>
      </c>
      <c r="H66" s="2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2"/>
  <sheetViews>
    <sheetView view="pageBreakPreview" zoomScaleSheetLayoutView="100" workbookViewId="0"/>
  </sheetViews>
  <sheetFormatPr defaultColWidth="9.33203125" defaultRowHeight="12.75" x14ac:dyDescent="0.2"/>
  <cols>
    <col min="1" max="1" width="6.5" style="127" customWidth="1"/>
    <col min="2" max="2" width="10" style="127" customWidth="1"/>
    <col min="3" max="3" width="49.33203125" style="127" customWidth="1"/>
    <col min="4" max="4" width="15.83203125" style="127" customWidth="1"/>
    <col min="5" max="5" width="13.83203125" style="127" customWidth="1"/>
    <col min="6" max="6" width="10.83203125" style="127" customWidth="1"/>
    <col min="7" max="7" width="12.83203125" style="137" customWidth="1"/>
    <col min="8" max="10" width="12.83203125" style="218" customWidth="1"/>
    <col min="11" max="11" width="12.33203125" style="127" customWidth="1"/>
    <col min="12" max="12" width="11.6640625" style="127" customWidth="1"/>
    <col min="13" max="13" width="13.33203125" style="219" customWidth="1"/>
    <col min="14" max="14" width="12" style="220" customWidth="1"/>
    <col min="15" max="15" width="12.1640625" style="220" customWidth="1"/>
    <col min="16" max="16" width="12.83203125" style="220" customWidth="1"/>
    <col min="17" max="19" width="9.83203125" style="221" customWidth="1"/>
    <col min="20" max="23" width="9.83203125" style="127" customWidth="1"/>
    <col min="24" max="16384" width="9.33203125" style="127"/>
  </cols>
  <sheetData>
    <row r="1" spans="1:8" s="2" customFormat="1" x14ac:dyDescent="0.2">
      <c r="A1" s="51"/>
      <c r="B1" s="52"/>
      <c r="C1" s="53"/>
      <c r="D1" s="53"/>
      <c r="E1" s="53"/>
      <c r="F1" s="54"/>
      <c r="G1" s="55"/>
      <c r="H1" s="56" t="s">
        <v>308</v>
      </c>
    </row>
    <row r="2" spans="1:8" s="2" customFormat="1" x14ac:dyDescent="0.2">
      <c r="A2" s="57"/>
      <c r="B2" s="52"/>
      <c r="C2" s="53"/>
      <c r="D2" s="53"/>
      <c r="E2" s="53"/>
      <c r="F2" s="54"/>
      <c r="G2" s="55"/>
      <c r="H2" s="56" t="s">
        <v>309</v>
      </c>
    </row>
    <row r="3" spans="1:8" s="2" customFormat="1" x14ac:dyDescent="0.2">
      <c r="A3" s="57"/>
      <c r="B3" s="57"/>
      <c r="C3" s="58"/>
      <c r="D3" s="58"/>
      <c r="E3" s="58"/>
      <c r="F3" s="59"/>
      <c r="G3" s="60"/>
      <c r="H3" s="61" t="s">
        <v>310</v>
      </c>
    </row>
    <row r="4" spans="1:8" s="2" customFormat="1" x14ac:dyDescent="0.2">
      <c r="A4" s="57"/>
      <c r="B4" s="57"/>
      <c r="C4" s="58"/>
      <c r="D4" s="58"/>
      <c r="E4" s="58"/>
      <c r="F4" s="59"/>
      <c r="G4" s="62" t="s">
        <v>311</v>
      </c>
      <c r="H4" s="63" t="s">
        <v>312</v>
      </c>
    </row>
    <row r="5" spans="1:8" s="2" customFormat="1" x14ac:dyDescent="0.2">
      <c r="A5" s="258" t="s">
        <v>313</v>
      </c>
      <c r="B5" s="258"/>
      <c r="C5" s="259" t="s">
        <v>314</v>
      </c>
      <c r="D5" s="259"/>
      <c r="E5" s="259"/>
      <c r="F5" s="259"/>
      <c r="G5" s="64" t="s">
        <v>315</v>
      </c>
      <c r="H5" s="65" t="s">
        <v>316</v>
      </c>
    </row>
    <row r="6" spans="1:8" s="2" customFormat="1" ht="20.25" customHeight="1" x14ac:dyDescent="0.2">
      <c r="A6" s="66"/>
      <c r="B6" s="66"/>
      <c r="C6" s="262" t="s">
        <v>317</v>
      </c>
      <c r="D6" s="262"/>
      <c r="E6" s="262"/>
      <c r="F6" s="262"/>
      <c r="G6" s="64"/>
      <c r="H6" s="63"/>
    </row>
    <row r="7" spans="1:8" s="2" customFormat="1" ht="22.5" customHeight="1" x14ac:dyDescent="0.2">
      <c r="A7" s="263" t="s">
        <v>318</v>
      </c>
      <c r="B7" s="263"/>
      <c r="C7" s="259" t="s">
        <v>319</v>
      </c>
      <c r="D7" s="273"/>
      <c r="E7" s="273"/>
      <c r="F7" s="273"/>
      <c r="G7" s="67" t="s">
        <v>315</v>
      </c>
      <c r="H7" s="271">
        <v>45938198</v>
      </c>
    </row>
    <row r="8" spans="1:8" s="2" customFormat="1" ht="16.5" customHeight="1" x14ac:dyDescent="0.2">
      <c r="A8" s="258"/>
      <c r="B8" s="258"/>
      <c r="C8" s="262" t="s">
        <v>317</v>
      </c>
      <c r="D8" s="262"/>
      <c r="E8" s="262"/>
      <c r="F8" s="262"/>
      <c r="G8" s="68"/>
      <c r="H8" s="272"/>
    </row>
    <row r="9" spans="1:8" s="2" customFormat="1" ht="26.25" customHeight="1" x14ac:dyDescent="0.2">
      <c r="A9" s="258" t="s">
        <v>320</v>
      </c>
      <c r="B9" s="258"/>
      <c r="C9" s="259" t="s">
        <v>321</v>
      </c>
      <c r="D9" s="259"/>
      <c r="E9" s="259"/>
      <c r="F9" s="259"/>
      <c r="G9" s="64" t="s">
        <v>315</v>
      </c>
      <c r="H9" s="260" t="s">
        <v>322</v>
      </c>
    </row>
    <row r="10" spans="1:8" s="2" customFormat="1" ht="18" customHeight="1" x14ac:dyDescent="0.2">
      <c r="A10" s="258"/>
      <c r="B10" s="258"/>
      <c r="C10" s="262" t="s">
        <v>317</v>
      </c>
      <c r="D10" s="262"/>
      <c r="E10" s="262"/>
      <c r="F10" s="262"/>
      <c r="G10" s="69"/>
      <c r="H10" s="261"/>
    </row>
    <row r="11" spans="1:8" s="2" customFormat="1" x14ac:dyDescent="0.2">
      <c r="A11" s="263" t="s">
        <v>323</v>
      </c>
      <c r="B11" s="263"/>
      <c r="C11" s="264" t="s">
        <v>324</v>
      </c>
      <c r="D11" s="264"/>
      <c r="E11" s="264"/>
      <c r="F11" s="264"/>
      <c r="G11" s="70"/>
      <c r="H11" s="71"/>
    </row>
    <row r="12" spans="1:8" s="2" customFormat="1" x14ac:dyDescent="0.2">
      <c r="A12" s="72"/>
      <c r="B12" s="72"/>
      <c r="C12" s="73"/>
      <c r="D12" s="73"/>
      <c r="E12" s="73"/>
      <c r="F12" s="73"/>
      <c r="G12" s="70"/>
      <c r="H12" s="74"/>
    </row>
    <row r="13" spans="1:8" s="2" customFormat="1" x14ac:dyDescent="0.2">
      <c r="A13" s="265" t="s">
        <v>325</v>
      </c>
      <c r="B13" s="265"/>
      <c r="C13" s="75" t="s">
        <v>326</v>
      </c>
      <c r="D13" s="75"/>
      <c r="E13" s="75"/>
      <c r="F13" s="75"/>
      <c r="G13" s="76"/>
      <c r="H13" s="74"/>
    </row>
    <row r="14" spans="1:8" s="2" customFormat="1" x14ac:dyDescent="0.2">
      <c r="A14" s="77"/>
      <c r="B14" s="77"/>
      <c r="C14" s="78"/>
      <c r="D14" s="78"/>
      <c r="E14" s="78"/>
      <c r="F14" s="78"/>
      <c r="G14" s="76"/>
      <c r="H14" s="74"/>
    </row>
    <row r="15" spans="1:8" s="2" customFormat="1" ht="15" x14ac:dyDescent="0.25">
      <c r="A15" s="79"/>
      <c r="B15" s="79"/>
      <c r="C15" s="80"/>
      <c r="D15" s="81"/>
      <c r="E15" s="82"/>
      <c r="F15" s="83" t="s">
        <v>327</v>
      </c>
      <c r="G15" s="84" t="s">
        <v>328</v>
      </c>
      <c r="H15" s="65"/>
    </row>
    <row r="16" spans="1:8" s="2" customFormat="1" ht="24" x14ac:dyDescent="0.2">
      <c r="A16" s="85"/>
      <c r="B16" s="85"/>
      <c r="C16" s="80"/>
      <c r="D16" s="58"/>
      <c r="E16" s="86"/>
      <c r="F16" s="87" t="s">
        <v>329</v>
      </c>
      <c r="G16" s="88" t="s">
        <v>330</v>
      </c>
      <c r="H16" s="89" t="s">
        <v>331</v>
      </c>
    </row>
    <row r="17" spans="1:23" s="2" customFormat="1" x14ac:dyDescent="0.2">
      <c r="A17" s="90"/>
      <c r="B17" s="90"/>
      <c r="C17" s="80"/>
      <c r="D17" s="58"/>
      <c r="E17" s="84"/>
      <c r="F17" s="91"/>
      <c r="G17" s="88" t="s">
        <v>332</v>
      </c>
      <c r="H17" s="88" t="s">
        <v>333</v>
      </c>
    </row>
    <row r="18" spans="1:23" s="2" customFormat="1" x14ac:dyDescent="0.2">
      <c r="A18" s="85"/>
      <c r="B18" s="85"/>
      <c r="C18" s="92"/>
      <c r="D18" s="58"/>
      <c r="E18" s="93"/>
      <c r="F18" s="266" t="s">
        <v>334</v>
      </c>
      <c r="G18" s="266"/>
      <c r="H18" s="82"/>
    </row>
    <row r="19" spans="1:23" s="2" customFormat="1" x14ac:dyDescent="0.2">
      <c r="A19" s="57"/>
      <c r="B19" s="57"/>
      <c r="C19" s="94"/>
      <c r="D19" s="95" t="s">
        <v>335</v>
      </c>
      <c r="E19" s="267" t="s">
        <v>336</v>
      </c>
      <c r="F19" s="269"/>
      <c r="G19" s="270" t="s">
        <v>337</v>
      </c>
      <c r="H19" s="270"/>
    </row>
    <row r="20" spans="1:23" s="2" customFormat="1" x14ac:dyDescent="0.2">
      <c r="A20" s="57"/>
      <c r="B20" s="57"/>
      <c r="C20" s="96"/>
      <c r="D20" s="97" t="s">
        <v>338</v>
      </c>
      <c r="E20" s="268"/>
      <c r="F20" s="269"/>
      <c r="G20" s="98" t="s">
        <v>339</v>
      </c>
      <c r="H20" s="99" t="s">
        <v>340</v>
      </c>
    </row>
    <row r="21" spans="1:23" s="2" customFormat="1" x14ac:dyDescent="0.2">
      <c r="A21" s="57"/>
      <c r="B21" s="57"/>
      <c r="C21" s="100" t="s">
        <v>341</v>
      </c>
      <c r="D21" s="101"/>
      <c r="E21" s="102">
        <f>H21</f>
        <v>41182</v>
      </c>
      <c r="F21" s="103"/>
      <c r="G21" s="102">
        <v>41153</v>
      </c>
      <c r="H21" s="102">
        <v>41182</v>
      </c>
    </row>
    <row r="22" spans="1:23" s="2" customFormat="1" x14ac:dyDescent="0.2">
      <c r="A22" s="57"/>
      <c r="B22" s="57"/>
      <c r="C22" s="104" t="s">
        <v>342</v>
      </c>
      <c r="D22" s="57"/>
      <c r="E22" s="57"/>
      <c r="F22" s="105"/>
      <c r="G22" s="105"/>
      <c r="H22" s="106"/>
    </row>
    <row r="23" spans="1:23" s="2" customFormat="1" x14ac:dyDescent="0.2">
      <c r="A23" s="107"/>
      <c r="B23" s="107"/>
      <c r="C23" s="108"/>
      <c r="D23" s="108"/>
      <c r="E23" s="108"/>
      <c r="F23" s="107"/>
      <c r="G23" s="108"/>
      <c r="H23" s="108"/>
    </row>
    <row r="24" spans="1:23" s="2" customFormat="1" x14ac:dyDescent="0.2">
      <c r="A24" s="256" t="s">
        <v>343</v>
      </c>
      <c r="B24" s="256"/>
      <c r="C24" s="256"/>
      <c r="D24" s="256"/>
      <c r="E24" s="256"/>
      <c r="F24" s="257">
        <v>519651</v>
      </c>
      <c r="G24" s="257"/>
      <c r="H24" s="109" t="s">
        <v>1</v>
      </c>
    </row>
    <row r="25" spans="1:23" s="2" customFormat="1" ht="20.25" customHeight="1" x14ac:dyDescent="0.2"/>
    <row r="26" spans="1:23" s="2" customFormat="1" ht="22.5" customHeight="1" x14ac:dyDescent="0.2">
      <c r="A26" s="251" t="s">
        <v>335</v>
      </c>
      <c r="B26" s="251"/>
      <c r="C26" s="251" t="s">
        <v>3</v>
      </c>
      <c r="D26" s="251" t="s">
        <v>2</v>
      </c>
      <c r="E26" s="251" t="s">
        <v>5</v>
      </c>
      <c r="F26" s="254" t="s">
        <v>344</v>
      </c>
      <c r="G26" s="254"/>
      <c r="H26" s="254"/>
      <c r="I26" s="255" t="s">
        <v>345</v>
      </c>
      <c r="J26" s="245"/>
      <c r="K26" s="245" t="s">
        <v>346</v>
      </c>
      <c r="L26" s="245"/>
      <c r="M26" s="247" t="s">
        <v>347</v>
      </c>
      <c r="N26" s="247"/>
      <c r="O26" s="247"/>
      <c r="P26" s="247"/>
      <c r="Q26" s="245" t="s">
        <v>345</v>
      </c>
      <c r="R26" s="245"/>
      <c r="S26" s="245"/>
      <c r="T26" s="245" t="s">
        <v>347</v>
      </c>
      <c r="U26" s="245"/>
      <c r="V26" s="245"/>
      <c r="W26" s="245"/>
    </row>
    <row r="27" spans="1:23" s="2" customFormat="1" x14ac:dyDescent="0.2">
      <c r="A27" s="251" t="s">
        <v>348</v>
      </c>
      <c r="B27" s="251" t="s">
        <v>349</v>
      </c>
      <c r="C27" s="251"/>
      <c r="D27" s="251"/>
      <c r="E27" s="251"/>
      <c r="F27" s="251" t="s">
        <v>4</v>
      </c>
      <c r="G27" s="251" t="s">
        <v>350</v>
      </c>
      <c r="H27" s="252" t="s">
        <v>351</v>
      </c>
      <c r="I27" s="253" t="s">
        <v>352</v>
      </c>
      <c r="J27" s="249" t="s">
        <v>353</v>
      </c>
      <c r="K27" s="245" t="s">
        <v>354</v>
      </c>
      <c r="L27" s="245" t="s">
        <v>355</v>
      </c>
      <c r="M27" s="247" t="s">
        <v>356</v>
      </c>
      <c r="N27" s="248" t="s">
        <v>352</v>
      </c>
      <c r="O27" s="248" t="s">
        <v>353</v>
      </c>
      <c r="P27" s="248" t="s">
        <v>357</v>
      </c>
      <c r="Q27" s="245" t="s">
        <v>358</v>
      </c>
      <c r="R27" s="246" t="s">
        <v>359</v>
      </c>
      <c r="S27" s="245" t="s">
        <v>360</v>
      </c>
      <c r="T27" s="245" t="s">
        <v>361</v>
      </c>
      <c r="U27" s="245"/>
      <c r="V27" s="248" t="s">
        <v>6</v>
      </c>
      <c r="W27" s="248"/>
    </row>
    <row r="28" spans="1:23" s="2" customFormat="1" x14ac:dyDescent="0.2">
      <c r="A28" s="251"/>
      <c r="B28" s="251"/>
      <c r="C28" s="251"/>
      <c r="D28" s="251"/>
      <c r="E28" s="251"/>
      <c r="F28" s="251"/>
      <c r="G28" s="251"/>
      <c r="H28" s="252"/>
      <c r="I28" s="253"/>
      <c r="J28" s="249"/>
      <c r="K28" s="245"/>
      <c r="L28" s="245"/>
      <c r="M28" s="247"/>
      <c r="N28" s="248"/>
      <c r="O28" s="248"/>
      <c r="P28" s="248"/>
      <c r="Q28" s="245"/>
      <c r="R28" s="246"/>
      <c r="S28" s="246"/>
      <c r="T28" s="245" t="s">
        <v>362</v>
      </c>
      <c r="U28" s="245" t="s">
        <v>363</v>
      </c>
      <c r="V28" s="250" t="s">
        <v>358</v>
      </c>
      <c r="W28" s="250" t="s">
        <v>359</v>
      </c>
    </row>
    <row r="29" spans="1:23" s="2" customFormat="1" ht="20.25" customHeight="1" x14ac:dyDescent="0.2">
      <c r="A29" s="251"/>
      <c r="B29" s="251"/>
      <c r="C29" s="251"/>
      <c r="D29" s="251"/>
      <c r="E29" s="251"/>
      <c r="F29" s="251"/>
      <c r="G29" s="251"/>
      <c r="H29" s="252"/>
      <c r="I29" s="253"/>
      <c r="J29" s="249"/>
      <c r="K29" s="245"/>
      <c r="L29" s="245"/>
      <c r="M29" s="247"/>
      <c r="N29" s="248"/>
      <c r="O29" s="248"/>
      <c r="P29" s="248"/>
      <c r="Q29" s="245"/>
      <c r="R29" s="246"/>
      <c r="S29" s="246"/>
      <c r="T29" s="245"/>
      <c r="U29" s="245"/>
      <c r="V29" s="250"/>
      <c r="W29" s="250"/>
    </row>
    <row r="30" spans="1:23" s="2" customFormat="1" x14ac:dyDescent="0.2">
      <c r="A30" s="110">
        <v>1</v>
      </c>
      <c r="B30" s="110">
        <v>2</v>
      </c>
      <c r="C30" s="110">
        <v>3</v>
      </c>
      <c r="D30" s="110">
        <v>4</v>
      </c>
      <c r="E30" s="110">
        <v>5</v>
      </c>
      <c r="F30" s="110">
        <v>6</v>
      </c>
      <c r="G30" s="110">
        <v>7</v>
      </c>
      <c r="H30" s="111">
        <v>8</v>
      </c>
      <c r="I30" s="112">
        <v>9</v>
      </c>
      <c r="J30" s="113">
        <v>10</v>
      </c>
      <c r="K30" s="114">
        <v>11</v>
      </c>
      <c r="L30" s="114">
        <v>12</v>
      </c>
      <c r="M30" s="115">
        <v>13</v>
      </c>
      <c r="N30" s="115">
        <v>14</v>
      </c>
      <c r="O30" s="115">
        <v>15</v>
      </c>
      <c r="P30" s="115">
        <v>16</v>
      </c>
      <c r="Q30" s="114">
        <v>17</v>
      </c>
      <c r="R30" s="114">
        <v>18</v>
      </c>
      <c r="S30" s="114">
        <v>19</v>
      </c>
      <c r="T30" s="114">
        <v>20</v>
      </c>
      <c r="U30" s="114">
        <v>21</v>
      </c>
      <c r="V30" s="116">
        <v>22</v>
      </c>
      <c r="W30" s="116">
        <v>23</v>
      </c>
    </row>
    <row r="31" spans="1:23" x14ac:dyDescent="0.2">
      <c r="A31" s="117"/>
      <c r="B31" s="117"/>
      <c r="C31" s="118"/>
      <c r="D31" s="117"/>
      <c r="E31" s="117"/>
      <c r="F31" s="117"/>
      <c r="G31" s="119"/>
      <c r="H31" s="120"/>
      <c r="I31" s="121"/>
      <c r="J31" s="122"/>
      <c r="K31" s="123"/>
      <c r="L31" s="123"/>
      <c r="M31" s="124"/>
      <c r="N31" s="125"/>
      <c r="O31" s="125"/>
      <c r="P31" s="125"/>
      <c r="Q31" s="126"/>
      <c r="R31" s="126"/>
      <c r="S31" s="126"/>
      <c r="T31" s="123"/>
      <c r="U31" s="123"/>
      <c r="V31" s="125"/>
      <c r="W31" s="125"/>
    </row>
    <row r="32" spans="1:23" ht="51" x14ac:dyDescent="0.2">
      <c r="A32" s="117"/>
      <c r="B32" s="117"/>
      <c r="C32" s="118" t="s">
        <v>0</v>
      </c>
      <c r="D32" s="117"/>
      <c r="E32" s="117"/>
      <c r="F32" s="117"/>
      <c r="G32" s="119"/>
      <c r="H32" s="120"/>
      <c r="I32" s="121"/>
      <c r="J32" s="122"/>
      <c r="K32" s="123"/>
      <c r="L32" s="123"/>
      <c r="M32" s="124"/>
      <c r="N32" s="125"/>
      <c r="O32" s="125"/>
      <c r="P32" s="125"/>
      <c r="Q32" s="126"/>
      <c r="R32" s="126"/>
      <c r="S32" s="126"/>
      <c r="T32" s="123"/>
      <c r="U32" s="123"/>
      <c r="V32" s="125"/>
      <c r="W32" s="125"/>
    </row>
    <row r="33" spans="1:23" s="137" customFormat="1" x14ac:dyDescent="0.2">
      <c r="A33" s="119"/>
      <c r="B33" s="128"/>
      <c r="C33" s="128" t="s">
        <v>8</v>
      </c>
      <c r="D33" s="128"/>
      <c r="E33" s="74"/>
      <c r="F33" s="128"/>
      <c r="G33" s="128"/>
      <c r="H33" s="129"/>
      <c r="I33" s="130"/>
      <c r="J33" s="131"/>
      <c r="K33" s="132"/>
      <c r="L33" s="132"/>
      <c r="M33" s="133"/>
      <c r="N33" s="134"/>
      <c r="O33" s="135"/>
      <c r="P33" s="135"/>
      <c r="Q33" s="131"/>
      <c r="R33" s="131"/>
      <c r="S33" s="131"/>
      <c r="T33" s="136"/>
      <c r="U33" s="132"/>
      <c r="V33" s="133"/>
      <c r="W33" s="134"/>
    </row>
    <row r="34" spans="1:23" ht="38.25" x14ac:dyDescent="0.2">
      <c r="A34" s="138">
        <v>1</v>
      </c>
      <c r="B34" s="138">
        <v>1</v>
      </c>
      <c r="C34" s="139" t="s">
        <v>11</v>
      </c>
      <c r="D34" s="138" t="s">
        <v>10</v>
      </c>
      <c r="E34" s="138" t="s">
        <v>13</v>
      </c>
      <c r="F34" s="138">
        <v>3.5999999999999997E-2</v>
      </c>
      <c r="G34" s="140">
        <v>7962.35</v>
      </c>
      <c r="H34" s="141">
        <v>287</v>
      </c>
      <c r="I34" s="130">
        <v>76</v>
      </c>
      <c r="J34" s="131">
        <v>39</v>
      </c>
      <c r="K34" s="142">
        <v>2115.02</v>
      </c>
      <c r="L34" s="142">
        <v>1071.44</v>
      </c>
      <c r="M34" s="134">
        <v>287</v>
      </c>
      <c r="N34" s="143">
        <v>76</v>
      </c>
      <c r="O34" s="143">
        <v>39</v>
      </c>
      <c r="P34" s="143">
        <v>402</v>
      </c>
      <c r="Q34" s="144">
        <v>0</v>
      </c>
      <c r="R34" s="144">
        <v>0</v>
      </c>
      <c r="S34" s="144">
        <f t="shared" ref="S34:S52" si="0">Q34+R34</f>
        <v>0</v>
      </c>
      <c r="T34" s="142">
        <v>0</v>
      </c>
      <c r="U34" s="142">
        <v>11</v>
      </c>
      <c r="V34" s="145">
        <v>0</v>
      </c>
      <c r="W34" s="145">
        <v>0</v>
      </c>
    </row>
    <row r="35" spans="1:23" ht="51" x14ac:dyDescent="0.2">
      <c r="A35" s="138">
        <v>2</v>
      </c>
      <c r="B35" s="138">
        <v>2</v>
      </c>
      <c r="C35" s="139" t="s">
        <v>18</v>
      </c>
      <c r="D35" s="138" t="s">
        <v>17</v>
      </c>
      <c r="E35" s="138" t="s">
        <v>13</v>
      </c>
      <c r="F35" s="138">
        <v>3.5999999999999997E-2</v>
      </c>
      <c r="G35" s="140">
        <v>23341.46</v>
      </c>
      <c r="H35" s="141">
        <v>840</v>
      </c>
      <c r="I35" s="130">
        <v>237</v>
      </c>
      <c r="J35" s="131">
        <v>120</v>
      </c>
      <c r="K35" s="142">
        <v>6579.64</v>
      </c>
      <c r="L35" s="142">
        <v>3333.15</v>
      </c>
      <c r="M35" s="134">
        <v>840</v>
      </c>
      <c r="N35" s="143">
        <v>237</v>
      </c>
      <c r="O35" s="143">
        <v>120</v>
      </c>
      <c r="P35" s="143">
        <v>1197</v>
      </c>
      <c r="Q35" s="144">
        <v>0</v>
      </c>
      <c r="R35" s="144">
        <v>1</v>
      </c>
      <c r="S35" s="144">
        <f t="shared" si="0"/>
        <v>1</v>
      </c>
      <c r="T35" s="142">
        <v>0</v>
      </c>
      <c r="U35" s="142">
        <v>34.22</v>
      </c>
      <c r="V35" s="145">
        <v>0</v>
      </c>
      <c r="W35" s="145">
        <v>1</v>
      </c>
    </row>
    <row r="36" spans="1:23" ht="38.25" x14ac:dyDescent="0.2">
      <c r="A36" s="138">
        <v>3</v>
      </c>
      <c r="B36" s="138">
        <v>3</v>
      </c>
      <c r="C36" s="139" t="s">
        <v>20</v>
      </c>
      <c r="D36" s="138" t="s">
        <v>19</v>
      </c>
      <c r="E36" s="138" t="s">
        <v>21</v>
      </c>
      <c r="F36" s="138">
        <v>61</v>
      </c>
      <c r="G36" s="140">
        <v>22.71</v>
      </c>
      <c r="H36" s="141">
        <v>1385</v>
      </c>
      <c r="I36" s="130">
        <v>0</v>
      </c>
      <c r="J36" s="131">
        <v>0</v>
      </c>
      <c r="K36" s="142">
        <v>0</v>
      </c>
      <c r="L36" s="142">
        <v>0</v>
      </c>
      <c r="M36" s="134">
        <v>1385</v>
      </c>
      <c r="N36" s="143">
        <v>0</v>
      </c>
      <c r="O36" s="143">
        <v>0</v>
      </c>
      <c r="P36" s="143">
        <v>1385</v>
      </c>
      <c r="Q36" s="144">
        <v>0</v>
      </c>
      <c r="R36" s="144">
        <v>0</v>
      </c>
      <c r="S36" s="144">
        <f t="shared" si="0"/>
        <v>0</v>
      </c>
      <c r="T36" s="142">
        <v>0</v>
      </c>
      <c r="U36" s="142">
        <v>0</v>
      </c>
      <c r="V36" s="145">
        <v>0</v>
      </c>
      <c r="W36" s="145">
        <v>0</v>
      </c>
    </row>
    <row r="37" spans="1:23" ht="38.25" x14ac:dyDescent="0.2">
      <c r="A37" s="138">
        <v>4</v>
      </c>
      <c r="B37" s="138">
        <v>4</v>
      </c>
      <c r="C37" s="139" t="s">
        <v>23</v>
      </c>
      <c r="D37" s="138" t="s">
        <v>22</v>
      </c>
      <c r="E37" s="138" t="s">
        <v>13</v>
      </c>
      <c r="F37" s="138">
        <v>6.0999999999999999E-2</v>
      </c>
      <c r="G37" s="140">
        <v>4367.99</v>
      </c>
      <c r="H37" s="141">
        <v>266</v>
      </c>
      <c r="I37" s="130">
        <v>50</v>
      </c>
      <c r="J37" s="131">
        <v>25</v>
      </c>
      <c r="K37" s="142">
        <v>822.94</v>
      </c>
      <c r="L37" s="142">
        <v>416.89</v>
      </c>
      <c r="M37" s="134">
        <v>266</v>
      </c>
      <c r="N37" s="143">
        <v>50</v>
      </c>
      <c r="O37" s="143">
        <v>25</v>
      </c>
      <c r="P37" s="143">
        <v>341</v>
      </c>
      <c r="Q37" s="144">
        <v>0</v>
      </c>
      <c r="R37" s="144">
        <v>0</v>
      </c>
      <c r="S37" s="144">
        <f t="shared" si="0"/>
        <v>0</v>
      </c>
      <c r="T37" s="142">
        <v>0</v>
      </c>
      <c r="U37" s="142">
        <v>4.28</v>
      </c>
      <c r="V37" s="145">
        <v>0</v>
      </c>
      <c r="W37" s="145">
        <v>0</v>
      </c>
    </row>
    <row r="38" spans="1:23" ht="51" x14ac:dyDescent="0.2">
      <c r="A38" s="138">
        <v>5</v>
      </c>
      <c r="B38" s="138">
        <v>5</v>
      </c>
      <c r="C38" s="139" t="s">
        <v>25</v>
      </c>
      <c r="D38" s="138" t="s">
        <v>24</v>
      </c>
      <c r="E38" s="138" t="s">
        <v>13</v>
      </c>
      <c r="F38" s="138">
        <v>0.254</v>
      </c>
      <c r="G38" s="140">
        <v>19317.07</v>
      </c>
      <c r="H38" s="141">
        <v>4907</v>
      </c>
      <c r="I38" s="130">
        <v>1383</v>
      </c>
      <c r="J38" s="131">
        <v>701</v>
      </c>
      <c r="K38" s="142">
        <v>5445.22</v>
      </c>
      <c r="L38" s="142">
        <v>2758.47</v>
      </c>
      <c r="M38" s="134">
        <v>4907</v>
      </c>
      <c r="N38" s="143">
        <v>1383</v>
      </c>
      <c r="O38" s="143">
        <v>701</v>
      </c>
      <c r="P38" s="143">
        <v>6991</v>
      </c>
      <c r="Q38" s="144">
        <v>0</v>
      </c>
      <c r="R38" s="144">
        <v>7</v>
      </c>
      <c r="S38" s="144">
        <f t="shared" si="0"/>
        <v>7</v>
      </c>
      <c r="T38" s="142">
        <v>0</v>
      </c>
      <c r="U38" s="142">
        <v>28.32</v>
      </c>
      <c r="V38" s="145">
        <v>0</v>
      </c>
      <c r="W38" s="145">
        <v>7</v>
      </c>
    </row>
    <row r="39" spans="1:23" ht="38.25" x14ac:dyDescent="0.2">
      <c r="A39" s="138">
        <v>6</v>
      </c>
      <c r="B39" s="138">
        <v>6</v>
      </c>
      <c r="C39" s="139" t="s">
        <v>20</v>
      </c>
      <c r="D39" s="138" t="s">
        <v>19</v>
      </c>
      <c r="E39" s="138" t="s">
        <v>21</v>
      </c>
      <c r="F39" s="138">
        <v>431</v>
      </c>
      <c r="G39" s="140">
        <v>22.71</v>
      </c>
      <c r="H39" s="141">
        <v>9789</v>
      </c>
      <c r="I39" s="130">
        <v>0</v>
      </c>
      <c r="J39" s="131">
        <v>0</v>
      </c>
      <c r="K39" s="142">
        <v>0</v>
      </c>
      <c r="L39" s="142">
        <v>0</v>
      </c>
      <c r="M39" s="134">
        <v>9789</v>
      </c>
      <c r="N39" s="143">
        <v>0</v>
      </c>
      <c r="O39" s="143">
        <v>0</v>
      </c>
      <c r="P39" s="143">
        <v>9789</v>
      </c>
      <c r="Q39" s="144">
        <v>0</v>
      </c>
      <c r="R39" s="144">
        <v>0</v>
      </c>
      <c r="S39" s="144">
        <f t="shared" si="0"/>
        <v>0</v>
      </c>
      <c r="T39" s="142">
        <v>0</v>
      </c>
      <c r="U39" s="142">
        <v>0</v>
      </c>
      <c r="V39" s="145">
        <v>0</v>
      </c>
      <c r="W39" s="145">
        <v>0</v>
      </c>
    </row>
    <row r="40" spans="1:23" ht="38.25" x14ac:dyDescent="0.2">
      <c r="A40" s="138">
        <v>7</v>
      </c>
      <c r="B40" s="138">
        <v>7</v>
      </c>
      <c r="C40" s="139" t="s">
        <v>23</v>
      </c>
      <c r="D40" s="138" t="s">
        <v>22</v>
      </c>
      <c r="E40" s="138" t="s">
        <v>13</v>
      </c>
      <c r="F40" s="138">
        <v>0.254</v>
      </c>
      <c r="G40" s="140">
        <v>4367.99</v>
      </c>
      <c r="H40" s="141">
        <v>1109</v>
      </c>
      <c r="I40" s="130">
        <v>209</v>
      </c>
      <c r="J40" s="131">
        <v>106</v>
      </c>
      <c r="K40" s="142">
        <v>822.94</v>
      </c>
      <c r="L40" s="142">
        <v>416.89</v>
      </c>
      <c r="M40" s="134">
        <v>1109</v>
      </c>
      <c r="N40" s="143">
        <v>209</v>
      </c>
      <c r="O40" s="143">
        <v>106</v>
      </c>
      <c r="P40" s="143">
        <v>1424</v>
      </c>
      <c r="Q40" s="144">
        <v>0</v>
      </c>
      <c r="R40" s="144">
        <v>1</v>
      </c>
      <c r="S40" s="144">
        <f t="shared" si="0"/>
        <v>1</v>
      </c>
      <c r="T40" s="142">
        <v>0</v>
      </c>
      <c r="U40" s="142">
        <v>4.28</v>
      </c>
      <c r="V40" s="145">
        <v>0</v>
      </c>
      <c r="W40" s="145">
        <v>1</v>
      </c>
    </row>
    <row r="41" spans="1:23" ht="51" x14ac:dyDescent="0.2">
      <c r="A41" s="138">
        <v>8</v>
      </c>
      <c r="B41" s="138">
        <v>8</v>
      </c>
      <c r="C41" s="139" t="s">
        <v>26</v>
      </c>
      <c r="D41" s="138" t="s">
        <v>17</v>
      </c>
      <c r="E41" s="138" t="s">
        <v>13</v>
      </c>
      <c r="F41" s="138">
        <v>4.3999999999999997E-2</v>
      </c>
      <c r="G41" s="140">
        <v>23341.46</v>
      </c>
      <c r="H41" s="141">
        <v>1027</v>
      </c>
      <c r="I41" s="130">
        <v>290</v>
      </c>
      <c r="J41" s="131">
        <v>147</v>
      </c>
      <c r="K41" s="142">
        <v>6579.64</v>
      </c>
      <c r="L41" s="142">
        <v>3333.15</v>
      </c>
      <c r="M41" s="134">
        <v>1027</v>
      </c>
      <c r="N41" s="143">
        <v>290</v>
      </c>
      <c r="O41" s="143">
        <v>147</v>
      </c>
      <c r="P41" s="143">
        <v>1464</v>
      </c>
      <c r="Q41" s="144">
        <v>0</v>
      </c>
      <c r="R41" s="144">
        <v>2</v>
      </c>
      <c r="S41" s="144">
        <f t="shared" si="0"/>
        <v>2</v>
      </c>
      <c r="T41" s="142">
        <v>0</v>
      </c>
      <c r="U41" s="142">
        <v>34.22</v>
      </c>
      <c r="V41" s="145">
        <v>0</v>
      </c>
      <c r="W41" s="145">
        <v>2</v>
      </c>
    </row>
    <row r="42" spans="1:23" ht="38.25" x14ac:dyDescent="0.2">
      <c r="A42" s="138">
        <v>9</v>
      </c>
      <c r="B42" s="138">
        <v>9</v>
      </c>
      <c r="C42" s="139" t="s">
        <v>20</v>
      </c>
      <c r="D42" s="138" t="s">
        <v>19</v>
      </c>
      <c r="E42" s="138" t="s">
        <v>21</v>
      </c>
      <c r="F42" s="138">
        <v>75</v>
      </c>
      <c r="G42" s="140">
        <v>22.71</v>
      </c>
      <c r="H42" s="141">
        <v>1703</v>
      </c>
      <c r="I42" s="130">
        <v>0</v>
      </c>
      <c r="J42" s="131">
        <v>0</v>
      </c>
      <c r="K42" s="142">
        <v>0</v>
      </c>
      <c r="L42" s="142">
        <v>0</v>
      </c>
      <c r="M42" s="134">
        <v>1703</v>
      </c>
      <c r="N42" s="143">
        <v>0</v>
      </c>
      <c r="O42" s="143">
        <v>0</v>
      </c>
      <c r="P42" s="143">
        <v>1703</v>
      </c>
      <c r="Q42" s="144">
        <v>0</v>
      </c>
      <c r="R42" s="144">
        <v>0</v>
      </c>
      <c r="S42" s="144">
        <f t="shared" si="0"/>
        <v>0</v>
      </c>
      <c r="T42" s="142">
        <v>0</v>
      </c>
      <c r="U42" s="142">
        <v>0</v>
      </c>
      <c r="V42" s="145">
        <v>0</v>
      </c>
      <c r="W42" s="145">
        <v>0</v>
      </c>
    </row>
    <row r="43" spans="1:23" ht="38.25" x14ac:dyDescent="0.2">
      <c r="A43" s="138">
        <v>10</v>
      </c>
      <c r="B43" s="138">
        <v>10</v>
      </c>
      <c r="C43" s="139" t="s">
        <v>23</v>
      </c>
      <c r="D43" s="138" t="s">
        <v>22</v>
      </c>
      <c r="E43" s="138" t="s">
        <v>13</v>
      </c>
      <c r="F43" s="138">
        <v>4.3999999999999997E-2</v>
      </c>
      <c r="G43" s="140">
        <v>4367.99</v>
      </c>
      <c r="H43" s="141">
        <v>192</v>
      </c>
      <c r="I43" s="130">
        <v>36</v>
      </c>
      <c r="J43" s="131">
        <v>18</v>
      </c>
      <c r="K43" s="142">
        <v>822.94</v>
      </c>
      <c r="L43" s="142">
        <v>416.89</v>
      </c>
      <c r="M43" s="134">
        <v>192</v>
      </c>
      <c r="N43" s="143">
        <v>36</v>
      </c>
      <c r="O43" s="143">
        <v>18</v>
      </c>
      <c r="P43" s="143">
        <v>246</v>
      </c>
      <c r="Q43" s="144">
        <v>0</v>
      </c>
      <c r="R43" s="144">
        <v>0</v>
      </c>
      <c r="S43" s="144">
        <f t="shared" si="0"/>
        <v>0</v>
      </c>
      <c r="T43" s="142">
        <v>0</v>
      </c>
      <c r="U43" s="142">
        <v>4.28</v>
      </c>
      <c r="V43" s="145">
        <v>0</v>
      </c>
      <c r="W43" s="145">
        <v>0</v>
      </c>
    </row>
    <row r="44" spans="1:23" ht="89.25" x14ac:dyDescent="0.2">
      <c r="A44" s="138">
        <v>11</v>
      </c>
      <c r="B44" s="138">
        <v>11</v>
      </c>
      <c r="C44" s="139" t="s">
        <v>28</v>
      </c>
      <c r="D44" s="138" t="s">
        <v>27</v>
      </c>
      <c r="E44" s="138" t="s">
        <v>13</v>
      </c>
      <c r="F44" s="138">
        <v>3.9E-2</v>
      </c>
      <c r="G44" s="140">
        <v>25675.61</v>
      </c>
      <c r="H44" s="141">
        <v>1001</v>
      </c>
      <c r="I44" s="130">
        <v>282</v>
      </c>
      <c r="J44" s="131">
        <v>143</v>
      </c>
      <c r="K44" s="142">
        <v>7237.6</v>
      </c>
      <c r="L44" s="142">
        <v>3666.47</v>
      </c>
      <c r="M44" s="134">
        <v>1001</v>
      </c>
      <c r="N44" s="143">
        <v>282</v>
      </c>
      <c r="O44" s="143">
        <v>143</v>
      </c>
      <c r="P44" s="143">
        <v>1426</v>
      </c>
      <c r="Q44" s="144">
        <v>0</v>
      </c>
      <c r="R44" s="144">
        <v>1</v>
      </c>
      <c r="S44" s="144">
        <f t="shared" si="0"/>
        <v>1</v>
      </c>
      <c r="T44" s="142">
        <v>0</v>
      </c>
      <c r="U44" s="142">
        <v>37.64</v>
      </c>
      <c r="V44" s="145">
        <v>0</v>
      </c>
      <c r="W44" s="145">
        <v>1</v>
      </c>
    </row>
    <row r="45" spans="1:23" ht="38.25" x14ac:dyDescent="0.2">
      <c r="A45" s="138">
        <v>12</v>
      </c>
      <c r="B45" s="138">
        <v>12</v>
      </c>
      <c r="C45" s="139" t="s">
        <v>20</v>
      </c>
      <c r="D45" s="138" t="s">
        <v>19</v>
      </c>
      <c r="E45" s="138" t="s">
        <v>21</v>
      </c>
      <c r="F45" s="138">
        <v>67</v>
      </c>
      <c r="G45" s="140">
        <v>22.71</v>
      </c>
      <c r="H45" s="141">
        <v>1522</v>
      </c>
      <c r="I45" s="130">
        <v>0</v>
      </c>
      <c r="J45" s="131">
        <v>0</v>
      </c>
      <c r="K45" s="142">
        <v>0</v>
      </c>
      <c r="L45" s="142">
        <v>0</v>
      </c>
      <c r="M45" s="134">
        <v>1522</v>
      </c>
      <c r="N45" s="143">
        <v>0</v>
      </c>
      <c r="O45" s="143">
        <v>0</v>
      </c>
      <c r="P45" s="143">
        <v>1522</v>
      </c>
      <c r="Q45" s="144">
        <v>0</v>
      </c>
      <c r="R45" s="144">
        <v>0</v>
      </c>
      <c r="S45" s="144">
        <f t="shared" si="0"/>
        <v>0</v>
      </c>
      <c r="T45" s="142">
        <v>0</v>
      </c>
      <c r="U45" s="142">
        <v>0</v>
      </c>
      <c r="V45" s="145">
        <v>0</v>
      </c>
      <c r="W45" s="145">
        <v>0</v>
      </c>
    </row>
    <row r="46" spans="1:23" ht="38.25" x14ac:dyDescent="0.2">
      <c r="A46" s="138">
        <v>13</v>
      </c>
      <c r="B46" s="138">
        <v>13</v>
      </c>
      <c r="C46" s="139" t="s">
        <v>23</v>
      </c>
      <c r="D46" s="138" t="s">
        <v>22</v>
      </c>
      <c r="E46" s="138" t="s">
        <v>13</v>
      </c>
      <c r="F46" s="138">
        <v>3.9E-2</v>
      </c>
      <c r="G46" s="140">
        <v>4367.99</v>
      </c>
      <c r="H46" s="141">
        <v>170</v>
      </c>
      <c r="I46" s="130">
        <v>32</v>
      </c>
      <c r="J46" s="131">
        <v>16</v>
      </c>
      <c r="K46" s="142">
        <v>822.94</v>
      </c>
      <c r="L46" s="142">
        <v>416.89</v>
      </c>
      <c r="M46" s="134">
        <v>170</v>
      </c>
      <c r="N46" s="143">
        <v>32</v>
      </c>
      <c r="O46" s="143">
        <v>16</v>
      </c>
      <c r="P46" s="143">
        <v>218</v>
      </c>
      <c r="Q46" s="144">
        <v>0</v>
      </c>
      <c r="R46" s="144">
        <v>0</v>
      </c>
      <c r="S46" s="144">
        <f t="shared" si="0"/>
        <v>0</v>
      </c>
      <c r="T46" s="142">
        <v>0</v>
      </c>
      <c r="U46" s="142">
        <v>4.28</v>
      </c>
      <c r="V46" s="145">
        <v>0</v>
      </c>
      <c r="W46" s="145">
        <v>0</v>
      </c>
    </row>
    <row r="47" spans="1:23" ht="76.5" x14ac:dyDescent="0.2">
      <c r="A47" s="138">
        <v>14</v>
      </c>
      <c r="B47" s="138">
        <v>14</v>
      </c>
      <c r="C47" s="139" t="s">
        <v>30</v>
      </c>
      <c r="D47" s="138" t="s">
        <v>29</v>
      </c>
      <c r="E47" s="138" t="s">
        <v>31</v>
      </c>
      <c r="F47" s="138">
        <v>0.02</v>
      </c>
      <c r="G47" s="140">
        <v>22303.42</v>
      </c>
      <c r="H47" s="141">
        <v>446</v>
      </c>
      <c r="I47" s="130">
        <v>253</v>
      </c>
      <c r="J47" s="131">
        <v>138</v>
      </c>
      <c r="K47" s="142">
        <v>12655.14</v>
      </c>
      <c r="L47" s="142">
        <v>6884.44</v>
      </c>
      <c r="M47" s="134">
        <v>446</v>
      </c>
      <c r="N47" s="143">
        <v>253</v>
      </c>
      <c r="O47" s="143">
        <v>138</v>
      </c>
      <c r="P47" s="143">
        <v>837</v>
      </c>
      <c r="Q47" s="144">
        <v>3</v>
      </c>
      <c r="R47" s="144">
        <v>0</v>
      </c>
      <c r="S47" s="144">
        <f t="shared" si="0"/>
        <v>3</v>
      </c>
      <c r="T47" s="142">
        <v>126.6</v>
      </c>
      <c r="U47" s="142">
        <v>12.27</v>
      </c>
      <c r="V47" s="145">
        <v>3</v>
      </c>
      <c r="W47" s="145">
        <v>0</v>
      </c>
    </row>
    <row r="48" spans="1:23" ht="51" x14ac:dyDescent="0.2">
      <c r="A48" s="138">
        <v>15</v>
      </c>
      <c r="B48" s="138">
        <v>15</v>
      </c>
      <c r="C48" s="139" t="s">
        <v>36</v>
      </c>
      <c r="D48" s="138" t="s">
        <v>35</v>
      </c>
      <c r="E48" s="138" t="s">
        <v>13</v>
      </c>
      <c r="F48" s="138">
        <v>0.35521000000000003</v>
      </c>
      <c r="G48" s="140">
        <v>4857.03</v>
      </c>
      <c r="H48" s="141">
        <v>1725</v>
      </c>
      <c r="I48" s="130">
        <v>458</v>
      </c>
      <c r="J48" s="131">
        <v>232</v>
      </c>
      <c r="K48" s="142">
        <v>1290.1600000000001</v>
      </c>
      <c r="L48" s="142">
        <v>653.58000000000004</v>
      </c>
      <c r="M48" s="134">
        <v>1725</v>
      </c>
      <c r="N48" s="143">
        <v>458</v>
      </c>
      <c r="O48" s="143">
        <v>232</v>
      </c>
      <c r="P48" s="143">
        <v>2415</v>
      </c>
      <c r="Q48" s="144">
        <v>0</v>
      </c>
      <c r="R48" s="144">
        <v>2</v>
      </c>
      <c r="S48" s="144">
        <f t="shared" si="0"/>
        <v>2</v>
      </c>
      <c r="T48" s="142">
        <v>0</v>
      </c>
      <c r="U48" s="142">
        <v>6.71</v>
      </c>
      <c r="V48" s="145">
        <v>0</v>
      </c>
      <c r="W48" s="145">
        <v>2</v>
      </c>
    </row>
    <row r="49" spans="1:23" ht="38.25" x14ac:dyDescent="0.2">
      <c r="A49" s="138">
        <v>16</v>
      </c>
      <c r="B49" s="138">
        <v>16</v>
      </c>
      <c r="C49" s="139" t="s">
        <v>39</v>
      </c>
      <c r="D49" s="138" t="s">
        <v>38</v>
      </c>
      <c r="E49" s="138" t="s">
        <v>13</v>
      </c>
      <c r="F49" s="138">
        <v>0.35521000000000003</v>
      </c>
      <c r="G49" s="140">
        <v>2338.04</v>
      </c>
      <c r="H49" s="141">
        <v>830</v>
      </c>
      <c r="I49" s="130">
        <v>221</v>
      </c>
      <c r="J49" s="131">
        <v>112</v>
      </c>
      <c r="K49" s="142">
        <v>621.04999999999995</v>
      </c>
      <c r="L49" s="142">
        <v>314.61</v>
      </c>
      <c r="M49" s="134">
        <v>830</v>
      </c>
      <c r="N49" s="143">
        <v>221</v>
      </c>
      <c r="O49" s="143">
        <v>112</v>
      </c>
      <c r="P49" s="143">
        <v>1163</v>
      </c>
      <c r="Q49" s="144">
        <v>0</v>
      </c>
      <c r="R49" s="144">
        <v>1</v>
      </c>
      <c r="S49" s="144">
        <f t="shared" si="0"/>
        <v>1</v>
      </c>
      <c r="T49" s="142">
        <v>0</v>
      </c>
      <c r="U49" s="142">
        <v>3.23</v>
      </c>
      <c r="V49" s="145">
        <v>0</v>
      </c>
      <c r="W49" s="145">
        <v>1</v>
      </c>
    </row>
    <row r="50" spans="1:23" ht="38.25" x14ac:dyDescent="0.2">
      <c r="A50" s="138">
        <v>17</v>
      </c>
      <c r="B50" s="138">
        <v>17</v>
      </c>
      <c r="C50" s="139" t="s">
        <v>42</v>
      </c>
      <c r="D50" s="138" t="s">
        <v>41</v>
      </c>
      <c r="E50" s="138" t="s">
        <v>31</v>
      </c>
      <c r="F50" s="138">
        <v>9.11E-2</v>
      </c>
      <c r="G50" s="140">
        <v>10905.85</v>
      </c>
      <c r="H50" s="141">
        <v>994</v>
      </c>
      <c r="I50" s="130">
        <v>707</v>
      </c>
      <c r="J50" s="131">
        <v>384</v>
      </c>
      <c r="K50" s="142">
        <v>7758.34</v>
      </c>
      <c r="L50" s="142">
        <v>4220.57</v>
      </c>
      <c r="M50" s="134">
        <v>994</v>
      </c>
      <c r="N50" s="143">
        <v>707</v>
      </c>
      <c r="O50" s="143">
        <v>384</v>
      </c>
      <c r="P50" s="143">
        <v>2085</v>
      </c>
      <c r="Q50" s="144">
        <v>8</v>
      </c>
      <c r="R50" s="144">
        <v>0</v>
      </c>
      <c r="S50" s="144">
        <f t="shared" si="0"/>
        <v>8</v>
      </c>
      <c r="T50" s="142">
        <v>88.5</v>
      </c>
      <c r="U50" s="142">
        <v>0</v>
      </c>
      <c r="V50" s="145">
        <v>8</v>
      </c>
      <c r="W50" s="145">
        <v>0</v>
      </c>
    </row>
    <row r="51" spans="1:23" ht="38.25" x14ac:dyDescent="0.2">
      <c r="A51" s="138">
        <v>18</v>
      </c>
      <c r="B51" s="138">
        <v>18</v>
      </c>
      <c r="C51" s="139" t="s">
        <v>45</v>
      </c>
      <c r="D51" s="138" t="s">
        <v>44</v>
      </c>
      <c r="E51" s="138" t="s">
        <v>31</v>
      </c>
      <c r="F51" s="138">
        <v>3.5520999999999998</v>
      </c>
      <c r="G51" s="140">
        <v>3082.14</v>
      </c>
      <c r="H51" s="141">
        <v>10948</v>
      </c>
      <c r="I51" s="130">
        <v>7651</v>
      </c>
      <c r="J51" s="131">
        <v>3876</v>
      </c>
      <c r="K51" s="142">
        <v>2153.9299999999998</v>
      </c>
      <c r="L51" s="142">
        <v>1091.1500000000001</v>
      </c>
      <c r="M51" s="134">
        <v>10948</v>
      </c>
      <c r="N51" s="143">
        <v>7651</v>
      </c>
      <c r="O51" s="143">
        <v>3876</v>
      </c>
      <c r="P51" s="143">
        <v>22475</v>
      </c>
      <c r="Q51" s="144">
        <v>45</v>
      </c>
      <c r="R51" s="144">
        <v>11</v>
      </c>
      <c r="S51" s="144">
        <f t="shared" si="0"/>
        <v>56</v>
      </c>
      <c r="T51" s="142">
        <v>12.53</v>
      </c>
      <c r="U51" s="142">
        <v>3.04</v>
      </c>
      <c r="V51" s="145">
        <v>45</v>
      </c>
      <c r="W51" s="145">
        <v>11</v>
      </c>
    </row>
    <row r="52" spans="1:23" ht="38.25" x14ac:dyDescent="0.2">
      <c r="A52" s="138">
        <v>19</v>
      </c>
      <c r="B52" s="138">
        <v>19</v>
      </c>
      <c r="C52" s="139" t="s">
        <v>48</v>
      </c>
      <c r="D52" s="138" t="s">
        <v>47</v>
      </c>
      <c r="E52" s="138" t="s">
        <v>13</v>
      </c>
      <c r="F52" s="138">
        <v>0.375</v>
      </c>
      <c r="G52" s="140">
        <v>3149.17</v>
      </c>
      <c r="H52" s="141">
        <v>1181</v>
      </c>
      <c r="I52" s="130">
        <v>443</v>
      </c>
      <c r="J52" s="131">
        <v>224</v>
      </c>
      <c r="K52" s="142">
        <v>1181.2</v>
      </c>
      <c r="L52" s="142">
        <v>598.38</v>
      </c>
      <c r="M52" s="134">
        <v>1181</v>
      </c>
      <c r="N52" s="143">
        <v>443</v>
      </c>
      <c r="O52" s="143">
        <v>224</v>
      </c>
      <c r="P52" s="143">
        <v>1848</v>
      </c>
      <c r="Q52" s="144">
        <v>1</v>
      </c>
      <c r="R52" s="144">
        <v>2</v>
      </c>
      <c r="S52" s="144">
        <f t="shared" si="0"/>
        <v>3</v>
      </c>
      <c r="T52" s="142">
        <v>3.65</v>
      </c>
      <c r="U52" s="142">
        <v>4.05</v>
      </c>
      <c r="V52" s="145">
        <v>1</v>
      </c>
      <c r="W52" s="145">
        <v>2</v>
      </c>
    </row>
    <row r="53" spans="1:23" s="137" customFormat="1" x14ac:dyDescent="0.2">
      <c r="A53" s="119"/>
      <c r="B53" s="128"/>
      <c r="C53" s="128" t="s">
        <v>402</v>
      </c>
      <c r="D53" s="128"/>
      <c r="E53" s="74"/>
      <c r="F53" s="128"/>
      <c r="G53" s="128"/>
      <c r="H53" s="129"/>
      <c r="I53" s="130"/>
      <c r="J53" s="131"/>
      <c r="K53" s="132"/>
      <c r="L53" s="132"/>
      <c r="M53" s="133"/>
      <c r="N53" s="134"/>
      <c r="O53" s="135"/>
      <c r="P53" s="135"/>
      <c r="Q53" s="131"/>
      <c r="R53" s="131"/>
      <c r="S53" s="131"/>
      <c r="T53" s="136"/>
      <c r="U53" s="132"/>
      <c r="V53" s="133"/>
      <c r="W53" s="134"/>
    </row>
    <row r="54" spans="1:23" ht="76.5" x14ac:dyDescent="0.2">
      <c r="A54" s="138">
        <v>20</v>
      </c>
      <c r="B54" s="138">
        <v>20</v>
      </c>
      <c r="C54" s="139" t="s">
        <v>63</v>
      </c>
      <c r="D54" s="138" t="s">
        <v>62</v>
      </c>
      <c r="E54" s="138" t="s">
        <v>64</v>
      </c>
      <c r="F54" s="138">
        <v>19.399999999999999</v>
      </c>
      <c r="G54" s="140">
        <v>1256.29</v>
      </c>
      <c r="H54" s="141">
        <v>24372</v>
      </c>
      <c r="I54" s="130">
        <v>12561</v>
      </c>
      <c r="J54" s="131">
        <v>7127</v>
      </c>
      <c r="K54" s="142">
        <v>647.49</v>
      </c>
      <c r="L54" s="142">
        <v>367.37</v>
      </c>
      <c r="M54" s="134">
        <v>24372</v>
      </c>
      <c r="N54" s="143">
        <v>12561</v>
      </c>
      <c r="O54" s="143">
        <v>7127</v>
      </c>
      <c r="P54" s="143">
        <v>44060</v>
      </c>
      <c r="Q54" s="144">
        <v>28</v>
      </c>
      <c r="R54" s="144">
        <v>23</v>
      </c>
      <c r="S54" s="144">
        <f t="shared" ref="S54:S67" si="1">Q54+R54</f>
        <v>51</v>
      </c>
      <c r="T54" s="142">
        <v>1.44</v>
      </c>
      <c r="U54" s="142">
        <v>1.18</v>
      </c>
      <c r="V54" s="145">
        <v>28</v>
      </c>
      <c r="W54" s="145">
        <v>23</v>
      </c>
    </row>
    <row r="55" spans="1:23" ht="38.25" x14ac:dyDescent="0.2">
      <c r="A55" s="138">
        <v>21</v>
      </c>
      <c r="B55" s="138">
        <v>21</v>
      </c>
      <c r="C55" s="139" t="s">
        <v>69</v>
      </c>
      <c r="D55" s="138" t="s">
        <v>68</v>
      </c>
      <c r="E55" s="138" t="s">
        <v>70</v>
      </c>
      <c r="F55" s="138">
        <v>0.1981</v>
      </c>
      <c r="G55" s="140">
        <v>75855.72</v>
      </c>
      <c r="H55" s="141">
        <v>15027</v>
      </c>
      <c r="I55" s="130">
        <v>0</v>
      </c>
      <c r="J55" s="131">
        <v>0</v>
      </c>
      <c r="K55" s="142">
        <v>0</v>
      </c>
      <c r="L55" s="142">
        <v>0</v>
      </c>
      <c r="M55" s="134">
        <v>15027</v>
      </c>
      <c r="N55" s="143">
        <v>0</v>
      </c>
      <c r="O55" s="143">
        <v>0</v>
      </c>
      <c r="P55" s="143">
        <v>15027</v>
      </c>
      <c r="Q55" s="144">
        <v>0</v>
      </c>
      <c r="R55" s="144">
        <v>0</v>
      </c>
      <c r="S55" s="144">
        <f t="shared" si="1"/>
        <v>0</v>
      </c>
      <c r="T55" s="142">
        <v>0</v>
      </c>
      <c r="U55" s="142">
        <v>0</v>
      </c>
      <c r="V55" s="145">
        <v>0</v>
      </c>
      <c r="W55" s="145">
        <v>0</v>
      </c>
    </row>
    <row r="56" spans="1:23" ht="38.25" x14ac:dyDescent="0.2">
      <c r="A56" s="138">
        <v>22</v>
      </c>
      <c r="B56" s="138">
        <v>22</v>
      </c>
      <c r="C56" s="139" t="s">
        <v>73</v>
      </c>
      <c r="D56" s="138" t="s">
        <v>72</v>
      </c>
      <c r="E56" s="138" t="s">
        <v>70</v>
      </c>
      <c r="F56" s="138">
        <v>0.24759999999999999</v>
      </c>
      <c r="G56" s="140">
        <v>61051.8</v>
      </c>
      <c r="H56" s="141">
        <v>15116</v>
      </c>
      <c r="I56" s="130">
        <v>0</v>
      </c>
      <c r="J56" s="131">
        <v>0</v>
      </c>
      <c r="K56" s="142">
        <v>0</v>
      </c>
      <c r="L56" s="142">
        <v>0</v>
      </c>
      <c r="M56" s="134">
        <v>15116</v>
      </c>
      <c r="N56" s="143">
        <v>0</v>
      </c>
      <c r="O56" s="143">
        <v>0</v>
      </c>
      <c r="P56" s="143">
        <v>15116</v>
      </c>
      <c r="Q56" s="144">
        <v>0</v>
      </c>
      <c r="R56" s="144">
        <v>0</v>
      </c>
      <c r="S56" s="144">
        <f t="shared" si="1"/>
        <v>0</v>
      </c>
      <c r="T56" s="142">
        <v>0</v>
      </c>
      <c r="U56" s="142">
        <v>0</v>
      </c>
      <c r="V56" s="145">
        <v>0</v>
      </c>
      <c r="W56" s="145">
        <v>0</v>
      </c>
    </row>
    <row r="57" spans="1:23" ht="38.25" x14ac:dyDescent="0.2">
      <c r="A57" s="138">
        <v>23</v>
      </c>
      <c r="B57" s="138">
        <v>23</v>
      </c>
      <c r="C57" s="139" t="s">
        <v>76</v>
      </c>
      <c r="D57" s="138" t="s">
        <v>75</v>
      </c>
      <c r="E57" s="138" t="s">
        <v>21</v>
      </c>
      <c r="F57" s="138">
        <v>7.6E-3</v>
      </c>
      <c r="G57" s="140">
        <v>92200.6</v>
      </c>
      <c r="H57" s="141">
        <v>701</v>
      </c>
      <c r="I57" s="130">
        <v>0</v>
      </c>
      <c r="J57" s="131">
        <v>0</v>
      </c>
      <c r="K57" s="142">
        <v>0</v>
      </c>
      <c r="L57" s="142">
        <v>0</v>
      </c>
      <c r="M57" s="134">
        <v>701</v>
      </c>
      <c r="N57" s="143">
        <v>0</v>
      </c>
      <c r="O57" s="143">
        <v>0</v>
      </c>
      <c r="P57" s="143">
        <v>701</v>
      </c>
      <c r="Q57" s="144">
        <v>0</v>
      </c>
      <c r="R57" s="144">
        <v>0</v>
      </c>
      <c r="S57" s="144">
        <f t="shared" si="1"/>
        <v>0</v>
      </c>
      <c r="T57" s="142">
        <v>0</v>
      </c>
      <c r="U57" s="142">
        <v>0</v>
      </c>
      <c r="V57" s="145">
        <v>0</v>
      </c>
      <c r="W57" s="145">
        <v>0</v>
      </c>
    </row>
    <row r="58" spans="1:23" ht="38.25" x14ac:dyDescent="0.2">
      <c r="A58" s="138">
        <v>24</v>
      </c>
      <c r="B58" s="138">
        <v>24</v>
      </c>
      <c r="C58" s="139" t="s">
        <v>79</v>
      </c>
      <c r="D58" s="138" t="s">
        <v>78</v>
      </c>
      <c r="E58" s="138" t="s">
        <v>21</v>
      </c>
      <c r="F58" s="138">
        <v>1.06</v>
      </c>
      <c r="G58" s="140">
        <v>5188.43</v>
      </c>
      <c r="H58" s="141">
        <v>5500</v>
      </c>
      <c r="I58" s="130">
        <v>3452</v>
      </c>
      <c r="J58" s="131">
        <v>1958</v>
      </c>
      <c r="K58" s="142">
        <v>3256.45</v>
      </c>
      <c r="L58" s="142">
        <v>1847.63</v>
      </c>
      <c r="M58" s="134">
        <v>5500</v>
      </c>
      <c r="N58" s="143">
        <v>3452</v>
      </c>
      <c r="O58" s="143">
        <v>1958</v>
      </c>
      <c r="P58" s="143">
        <v>10910</v>
      </c>
      <c r="Q58" s="144">
        <v>11</v>
      </c>
      <c r="R58" s="144">
        <v>3</v>
      </c>
      <c r="S58" s="144">
        <f t="shared" si="1"/>
        <v>14</v>
      </c>
      <c r="T58" s="142">
        <v>10.81</v>
      </c>
      <c r="U58" s="142">
        <v>3.14</v>
      </c>
      <c r="V58" s="145">
        <v>11</v>
      </c>
      <c r="W58" s="145">
        <v>3</v>
      </c>
    </row>
    <row r="59" spans="1:23" ht="38.25" x14ac:dyDescent="0.2">
      <c r="A59" s="138">
        <v>25</v>
      </c>
      <c r="B59" s="138">
        <v>25</v>
      </c>
      <c r="C59" s="139" t="s">
        <v>82</v>
      </c>
      <c r="D59" s="138" t="s">
        <v>81</v>
      </c>
      <c r="E59" s="138" t="s">
        <v>83</v>
      </c>
      <c r="F59" s="138">
        <v>0.82</v>
      </c>
      <c r="G59" s="140">
        <v>7330.62</v>
      </c>
      <c r="H59" s="141">
        <v>6011</v>
      </c>
      <c r="I59" s="130">
        <v>1395</v>
      </c>
      <c r="J59" s="131">
        <v>792</v>
      </c>
      <c r="K59" s="142">
        <v>1701.51</v>
      </c>
      <c r="L59" s="142">
        <v>965.39</v>
      </c>
      <c r="M59" s="134">
        <v>6011</v>
      </c>
      <c r="N59" s="143">
        <v>1395</v>
      </c>
      <c r="O59" s="143">
        <v>792</v>
      </c>
      <c r="P59" s="143">
        <v>8198</v>
      </c>
      <c r="Q59" s="144">
        <v>5</v>
      </c>
      <c r="R59" s="144">
        <v>2</v>
      </c>
      <c r="S59" s="144">
        <f t="shared" si="1"/>
        <v>7</v>
      </c>
      <c r="T59" s="142">
        <v>5.57</v>
      </c>
      <c r="U59" s="142">
        <v>2.11</v>
      </c>
      <c r="V59" s="145">
        <v>5</v>
      </c>
      <c r="W59" s="145">
        <v>2</v>
      </c>
    </row>
    <row r="60" spans="1:23" ht="38.25" x14ac:dyDescent="0.2">
      <c r="A60" s="138">
        <v>26</v>
      </c>
      <c r="B60" s="138">
        <v>26</v>
      </c>
      <c r="C60" s="139" t="s">
        <v>86</v>
      </c>
      <c r="D60" s="138" t="s">
        <v>85</v>
      </c>
      <c r="E60" s="138" t="s">
        <v>21</v>
      </c>
      <c r="F60" s="138">
        <v>1.07</v>
      </c>
      <c r="G60" s="140">
        <v>33623.370000000003</v>
      </c>
      <c r="H60" s="141">
        <v>35977</v>
      </c>
      <c r="I60" s="130">
        <v>0</v>
      </c>
      <c r="J60" s="131">
        <v>0</v>
      </c>
      <c r="K60" s="142">
        <v>0</v>
      </c>
      <c r="L60" s="142">
        <v>0</v>
      </c>
      <c r="M60" s="134">
        <v>35977</v>
      </c>
      <c r="N60" s="143">
        <v>0</v>
      </c>
      <c r="O60" s="143">
        <v>0</v>
      </c>
      <c r="P60" s="143">
        <v>35977</v>
      </c>
      <c r="Q60" s="144">
        <v>0</v>
      </c>
      <c r="R60" s="144">
        <v>0</v>
      </c>
      <c r="S60" s="144">
        <f t="shared" si="1"/>
        <v>0</v>
      </c>
      <c r="T60" s="142">
        <v>0</v>
      </c>
      <c r="U60" s="142">
        <v>0</v>
      </c>
      <c r="V60" s="145">
        <v>0</v>
      </c>
      <c r="W60" s="145">
        <v>0</v>
      </c>
    </row>
    <row r="61" spans="1:23" ht="38.25" x14ac:dyDescent="0.2">
      <c r="A61" s="138">
        <v>27</v>
      </c>
      <c r="B61" s="138">
        <v>27</v>
      </c>
      <c r="C61" s="139" t="s">
        <v>89</v>
      </c>
      <c r="D61" s="138" t="s">
        <v>88</v>
      </c>
      <c r="E61" s="138" t="s">
        <v>90</v>
      </c>
      <c r="F61" s="138">
        <v>0.17469999999999999</v>
      </c>
      <c r="G61" s="140">
        <v>2275.58</v>
      </c>
      <c r="H61" s="141">
        <v>398</v>
      </c>
      <c r="I61" s="130">
        <v>203</v>
      </c>
      <c r="J61" s="131">
        <v>153</v>
      </c>
      <c r="K61" s="142">
        <v>1164.57</v>
      </c>
      <c r="L61" s="142">
        <v>875.99</v>
      </c>
      <c r="M61" s="134">
        <v>398</v>
      </c>
      <c r="N61" s="143">
        <v>203</v>
      </c>
      <c r="O61" s="143">
        <v>153</v>
      </c>
      <c r="P61" s="143">
        <v>754</v>
      </c>
      <c r="Q61" s="144">
        <v>1</v>
      </c>
      <c r="R61" s="144">
        <v>0</v>
      </c>
      <c r="S61" s="144">
        <f t="shared" si="1"/>
        <v>1</v>
      </c>
      <c r="T61" s="142">
        <v>7.43</v>
      </c>
      <c r="U61" s="142">
        <v>0.02</v>
      </c>
      <c r="V61" s="145">
        <v>1</v>
      </c>
      <c r="W61" s="145">
        <v>0</v>
      </c>
    </row>
    <row r="62" spans="1:23" ht="38.25" x14ac:dyDescent="0.2">
      <c r="A62" s="138">
        <v>28</v>
      </c>
      <c r="B62" s="138">
        <v>28</v>
      </c>
      <c r="C62" s="139" t="s">
        <v>95</v>
      </c>
      <c r="D62" s="138" t="s">
        <v>94</v>
      </c>
      <c r="E62" s="138" t="s">
        <v>90</v>
      </c>
      <c r="F62" s="138">
        <v>0.17469999999999999</v>
      </c>
      <c r="G62" s="140">
        <v>2072.58</v>
      </c>
      <c r="H62" s="141">
        <v>362</v>
      </c>
      <c r="I62" s="130">
        <v>203</v>
      </c>
      <c r="J62" s="131">
        <v>153</v>
      </c>
      <c r="K62" s="142">
        <v>1164.57</v>
      </c>
      <c r="L62" s="142">
        <v>875.99</v>
      </c>
      <c r="M62" s="134">
        <v>362</v>
      </c>
      <c r="N62" s="143">
        <v>203</v>
      </c>
      <c r="O62" s="143">
        <v>153</v>
      </c>
      <c r="P62" s="143">
        <v>718</v>
      </c>
      <c r="Q62" s="144">
        <v>1</v>
      </c>
      <c r="R62" s="144">
        <v>0</v>
      </c>
      <c r="S62" s="144">
        <f t="shared" si="1"/>
        <v>1</v>
      </c>
      <c r="T62" s="142">
        <v>7.43</v>
      </c>
      <c r="U62" s="142">
        <v>0.02</v>
      </c>
      <c r="V62" s="145">
        <v>1</v>
      </c>
      <c r="W62" s="145">
        <v>0</v>
      </c>
    </row>
    <row r="63" spans="1:23" ht="38.25" x14ac:dyDescent="0.2">
      <c r="A63" s="138">
        <v>29</v>
      </c>
      <c r="B63" s="138">
        <v>29</v>
      </c>
      <c r="C63" s="139" t="s">
        <v>97</v>
      </c>
      <c r="D63" s="138" t="s">
        <v>38</v>
      </c>
      <c r="E63" s="138" t="s">
        <v>13</v>
      </c>
      <c r="F63" s="138">
        <v>3.8999999999999999E-4</v>
      </c>
      <c r="G63" s="140">
        <v>2338.04</v>
      </c>
      <c r="H63" s="141">
        <v>1</v>
      </c>
      <c r="I63" s="130">
        <v>0</v>
      </c>
      <c r="J63" s="131">
        <v>0</v>
      </c>
      <c r="K63" s="142">
        <v>621.04999999999995</v>
      </c>
      <c r="L63" s="142">
        <v>314.61</v>
      </c>
      <c r="M63" s="134">
        <v>1</v>
      </c>
      <c r="N63" s="143">
        <v>0</v>
      </c>
      <c r="O63" s="143">
        <v>0</v>
      </c>
      <c r="P63" s="143">
        <v>1</v>
      </c>
      <c r="Q63" s="144">
        <v>0</v>
      </c>
      <c r="R63" s="144">
        <v>0</v>
      </c>
      <c r="S63" s="144">
        <f t="shared" si="1"/>
        <v>0</v>
      </c>
      <c r="T63" s="142">
        <v>0</v>
      </c>
      <c r="U63" s="142">
        <v>3.23</v>
      </c>
      <c r="V63" s="145">
        <v>0</v>
      </c>
      <c r="W63" s="145">
        <v>0</v>
      </c>
    </row>
    <row r="64" spans="1:23" ht="51" x14ac:dyDescent="0.2">
      <c r="A64" s="138">
        <v>30</v>
      </c>
      <c r="B64" s="138">
        <v>30</v>
      </c>
      <c r="C64" s="139" t="s">
        <v>99</v>
      </c>
      <c r="D64" s="138" t="s">
        <v>24</v>
      </c>
      <c r="E64" s="138" t="s">
        <v>13</v>
      </c>
      <c r="F64" s="138">
        <v>3.8999999999999999E-4</v>
      </c>
      <c r="G64" s="140">
        <v>19317.07</v>
      </c>
      <c r="H64" s="141">
        <v>8</v>
      </c>
      <c r="I64" s="130">
        <v>2</v>
      </c>
      <c r="J64" s="131">
        <v>1</v>
      </c>
      <c r="K64" s="142">
        <v>5445.22</v>
      </c>
      <c r="L64" s="142">
        <v>2758.47</v>
      </c>
      <c r="M64" s="134">
        <v>8</v>
      </c>
      <c r="N64" s="143">
        <v>2</v>
      </c>
      <c r="O64" s="143">
        <v>1</v>
      </c>
      <c r="P64" s="143">
        <v>11</v>
      </c>
      <c r="Q64" s="144">
        <v>0</v>
      </c>
      <c r="R64" s="144">
        <v>0</v>
      </c>
      <c r="S64" s="144">
        <f t="shared" si="1"/>
        <v>0</v>
      </c>
      <c r="T64" s="142">
        <v>0</v>
      </c>
      <c r="U64" s="142">
        <v>28.32</v>
      </c>
      <c r="V64" s="145">
        <v>0</v>
      </c>
      <c r="W64" s="145">
        <v>0</v>
      </c>
    </row>
    <row r="65" spans="1:23" ht="38.25" x14ac:dyDescent="0.2">
      <c r="A65" s="138">
        <v>31</v>
      </c>
      <c r="B65" s="138">
        <v>31</v>
      </c>
      <c r="C65" s="139" t="s">
        <v>20</v>
      </c>
      <c r="D65" s="138" t="s">
        <v>19</v>
      </c>
      <c r="E65" s="138" t="s">
        <v>21</v>
      </c>
      <c r="F65" s="138">
        <v>0.64</v>
      </c>
      <c r="G65" s="140">
        <v>22.71</v>
      </c>
      <c r="H65" s="141">
        <v>15</v>
      </c>
      <c r="I65" s="130">
        <v>0</v>
      </c>
      <c r="J65" s="131">
        <v>0</v>
      </c>
      <c r="K65" s="142">
        <v>0</v>
      </c>
      <c r="L65" s="142">
        <v>0</v>
      </c>
      <c r="M65" s="134">
        <v>15</v>
      </c>
      <c r="N65" s="143">
        <v>0</v>
      </c>
      <c r="O65" s="143">
        <v>0</v>
      </c>
      <c r="P65" s="143">
        <v>15</v>
      </c>
      <c r="Q65" s="144">
        <v>0</v>
      </c>
      <c r="R65" s="144">
        <v>0</v>
      </c>
      <c r="S65" s="144">
        <f t="shared" si="1"/>
        <v>0</v>
      </c>
      <c r="T65" s="142">
        <v>0</v>
      </c>
      <c r="U65" s="142">
        <v>0</v>
      </c>
      <c r="V65" s="145">
        <v>0</v>
      </c>
      <c r="W65" s="145">
        <v>0</v>
      </c>
    </row>
    <row r="66" spans="1:23" ht="38.25" x14ac:dyDescent="0.2">
      <c r="A66" s="138">
        <v>32</v>
      </c>
      <c r="B66" s="138">
        <v>32</v>
      </c>
      <c r="C66" s="139" t="s">
        <v>103</v>
      </c>
      <c r="D66" s="138" t="s">
        <v>102</v>
      </c>
      <c r="E66" s="138" t="s">
        <v>13</v>
      </c>
      <c r="F66" s="138">
        <v>3.8999999999999999E-4</v>
      </c>
      <c r="G66" s="140">
        <v>3995.4</v>
      </c>
      <c r="H66" s="141">
        <v>2</v>
      </c>
      <c r="I66" s="130">
        <v>0</v>
      </c>
      <c r="J66" s="131">
        <v>0</v>
      </c>
      <c r="K66" s="142">
        <v>761.41</v>
      </c>
      <c r="L66" s="142">
        <v>385.72</v>
      </c>
      <c r="M66" s="134">
        <v>2</v>
      </c>
      <c r="N66" s="143">
        <v>0</v>
      </c>
      <c r="O66" s="143">
        <v>0</v>
      </c>
      <c r="P66" s="143">
        <v>2</v>
      </c>
      <c r="Q66" s="144">
        <v>0</v>
      </c>
      <c r="R66" s="144">
        <v>0</v>
      </c>
      <c r="S66" s="144">
        <f t="shared" si="1"/>
        <v>0</v>
      </c>
      <c r="T66" s="142">
        <v>0</v>
      </c>
      <c r="U66" s="142">
        <v>3.96</v>
      </c>
      <c r="V66" s="145">
        <v>0</v>
      </c>
      <c r="W66" s="145">
        <v>0</v>
      </c>
    </row>
    <row r="67" spans="1:23" ht="38.25" x14ac:dyDescent="0.2">
      <c r="A67" s="138">
        <v>33</v>
      </c>
      <c r="B67" s="138">
        <v>33</v>
      </c>
      <c r="C67" s="139" t="s">
        <v>106</v>
      </c>
      <c r="D67" s="138" t="s">
        <v>105</v>
      </c>
      <c r="E67" s="138" t="s">
        <v>13</v>
      </c>
      <c r="F67" s="138">
        <v>3.8999999999999999E-4</v>
      </c>
      <c r="G67" s="140">
        <v>2574.1799999999998</v>
      </c>
      <c r="H67" s="141">
        <v>1</v>
      </c>
      <c r="I67" s="130">
        <v>0</v>
      </c>
      <c r="J67" s="131">
        <v>0</v>
      </c>
      <c r="K67" s="142">
        <v>969.86</v>
      </c>
      <c r="L67" s="142">
        <v>491.32</v>
      </c>
      <c r="M67" s="134">
        <v>1</v>
      </c>
      <c r="N67" s="143">
        <v>0</v>
      </c>
      <c r="O67" s="143">
        <v>0</v>
      </c>
      <c r="P67" s="143">
        <v>1</v>
      </c>
      <c r="Q67" s="144">
        <v>0</v>
      </c>
      <c r="R67" s="144">
        <v>0</v>
      </c>
      <c r="S67" s="144">
        <f t="shared" si="1"/>
        <v>0</v>
      </c>
      <c r="T67" s="142">
        <v>2.99</v>
      </c>
      <c r="U67" s="142">
        <v>3.33</v>
      </c>
      <c r="V67" s="145">
        <v>0</v>
      </c>
      <c r="W67" s="145">
        <v>0</v>
      </c>
    </row>
    <row r="68" spans="1:23" s="137" customFormat="1" x14ac:dyDescent="0.2">
      <c r="A68" s="119"/>
      <c r="B68" s="128"/>
      <c r="C68" s="128" t="s">
        <v>111</v>
      </c>
      <c r="D68" s="128"/>
      <c r="E68" s="74"/>
      <c r="F68" s="128"/>
      <c r="G68" s="128"/>
      <c r="H68" s="129"/>
      <c r="I68" s="130"/>
      <c r="J68" s="131"/>
      <c r="K68" s="132"/>
      <c r="L68" s="132"/>
      <c r="M68" s="133"/>
      <c r="N68" s="134"/>
      <c r="O68" s="135"/>
      <c r="P68" s="135"/>
      <c r="Q68" s="131"/>
      <c r="R68" s="131"/>
      <c r="S68" s="131"/>
      <c r="T68" s="136"/>
      <c r="U68" s="132"/>
      <c r="V68" s="133"/>
      <c r="W68" s="134"/>
    </row>
    <row r="69" spans="1:23" ht="38.25" x14ac:dyDescent="0.2">
      <c r="A69" s="138">
        <v>34</v>
      </c>
      <c r="B69" s="138">
        <v>34</v>
      </c>
      <c r="C69" s="139" t="s">
        <v>115</v>
      </c>
      <c r="D69" s="138" t="s">
        <v>114</v>
      </c>
      <c r="E69" s="138" t="s">
        <v>90</v>
      </c>
      <c r="F69" s="138">
        <v>2.5999999999999999E-3</v>
      </c>
      <c r="G69" s="140">
        <v>3008.77</v>
      </c>
      <c r="H69" s="141">
        <v>8</v>
      </c>
      <c r="I69" s="130">
        <v>1</v>
      </c>
      <c r="J69" s="131">
        <v>1</v>
      </c>
      <c r="K69" s="142">
        <v>525.88</v>
      </c>
      <c r="L69" s="142">
        <v>395.57</v>
      </c>
      <c r="M69" s="134">
        <v>8</v>
      </c>
      <c r="N69" s="143">
        <v>1</v>
      </c>
      <c r="O69" s="143">
        <v>1</v>
      </c>
      <c r="P69" s="143">
        <v>10</v>
      </c>
      <c r="Q69" s="144">
        <v>0</v>
      </c>
      <c r="R69" s="144">
        <v>0</v>
      </c>
      <c r="S69" s="144">
        <f t="shared" ref="S69:S117" si="2">Q69+R69</f>
        <v>0</v>
      </c>
      <c r="T69" s="142">
        <v>3.83</v>
      </c>
      <c r="U69" s="142">
        <v>0.02</v>
      </c>
      <c r="V69" s="145">
        <v>0</v>
      </c>
      <c r="W69" s="145">
        <v>0</v>
      </c>
    </row>
    <row r="70" spans="1:23" ht="76.5" x14ac:dyDescent="0.2">
      <c r="A70" s="138">
        <v>35</v>
      </c>
      <c r="B70" s="138">
        <v>35</v>
      </c>
      <c r="C70" s="139" t="s">
        <v>118</v>
      </c>
      <c r="D70" s="138" t="s">
        <v>62</v>
      </c>
      <c r="E70" s="138" t="s">
        <v>64</v>
      </c>
      <c r="F70" s="138">
        <v>1.4</v>
      </c>
      <c r="G70" s="140">
        <v>1256.29</v>
      </c>
      <c r="H70" s="141">
        <v>1759</v>
      </c>
      <c r="I70" s="130">
        <v>906</v>
      </c>
      <c r="J70" s="131">
        <v>514</v>
      </c>
      <c r="K70" s="142">
        <v>647.49</v>
      </c>
      <c r="L70" s="142">
        <v>367.37</v>
      </c>
      <c r="M70" s="134">
        <v>1759</v>
      </c>
      <c r="N70" s="143">
        <v>906</v>
      </c>
      <c r="O70" s="143">
        <v>514</v>
      </c>
      <c r="P70" s="143">
        <v>3179</v>
      </c>
      <c r="Q70" s="144">
        <v>2</v>
      </c>
      <c r="R70" s="144">
        <v>2</v>
      </c>
      <c r="S70" s="144">
        <f t="shared" si="2"/>
        <v>4</v>
      </c>
      <c r="T70" s="142">
        <v>1.44</v>
      </c>
      <c r="U70" s="142">
        <v>1.18</v>
      </c>
      <c r="V70" s="145">
        <v>2</v>
      </c>
      <c r="W70" s="145">
        <v>2</v>
      </c>
    </row>
    <row r="71" spans="1:23" ht="38.25" x14ac:dyDescent="0.2">
      <c r="A71" s="138">
        <v>36</v>
      </c>
      <c r="B71" s="138">
        <v>36</v>
      </c>
      <c r="C71" s="139" t="s">
        <v>120</v>
      </c>
      <c r="D71" s="138" t="s">
        <v>68</v>
      </c>
      <c r="E71" s="138" t="s">
        <v>70</v>
      </c>
      <c r="F71" s="138">
        <v>3.7000000000000002E-3</v>
      </c>
      <c r="G71" s="140">
        <v>75855.72</v>
      </c>
      <c r="H71" s="141">
        <v>281</v>
      </c>
      <c r="I71" s="130">
        <v>0</v>
      </c>
      <c r="J71" s="131">
        <v>0</v>
      </c>
      <c r="K71" s="142">
        <v>0</v>
      </c>
      <c r="L71" s="142">
        <v>0</v>
      </c>
      <c r="M71" s="134">
        <v>281</v>
      </c>
      <c r="N71" s="143">
        <v>0</v>
      </c>
      <c r="O71" s="143">
        <v>0</v>
      </c>
      <c r="P71" s="143">
        <v>281</v>
      </c>
      <c r="Q71" s="144">
        <v>0</v>
      </c>
      <c r="R71" s="144">
        <v>0</v>
      </c>
      <c r="S71" s="144">
        <f t="shared" si="2"/>
        <v>0</v>
      </c>
      <c r="T71" s="142">
        <v>0</v>
      </c>
      <c r="U71" s="142">
        <v>0</v>
      </c>
      <c r="V71" s="145">
        <v>0</v>
      </c>
      <c r="W71" s="145">
        <v>0</v>
      </c>
    </row>
    <row r="72" spans="1:23" ht="38.25" x14ac:dyDescent="0.2">
      <c r="A72" s="138">
        <v>37</v>
      </c>
      <c r="B72" s="138">
        <v>37</v>
      </c>
      <c r="C72" s="139" t="s">
        <v>73</v>
      </c>
      <c r="D72" s="138" t="s">
        <v>72</v>
      </c>
      <c r="E72" s="138" t="s">
        <v>70</v>
      </c>
      <c r="F72" s="138">
        <v>6.7999999999999996E-3</v>
      </c>
      <c r="G72" s="140">
        <v>61051.8</v>
      </c>
      <c r="H72" s="141">
        <v>415</v>
      </c>
      <c r="I72" s="130">
        <v>0</v>
      </c>
      <c r="J72" s="131">
        <v>0</v>
      </c>
      <c r="K72" s="142">
        <v>0</v>
      </c>
      <c r="L72" s="142">
        <v>0</v>
      </c>
      <c r="M72" s="134">
        <v>415</v>
      </c>
      <c r="N72" s="143">
        <v>0</v>
      </c>
      <c r="O72" s="143">
        <v>0</v>
      </c>
      <c r="P72" s="143">
        <v>415</v>
      </c>
      <c r="Q72" s="144">
        <v>0</v>
      </c>
      <c r="R72" s="144">
        <v>0</v>
      </c>
      <c r="S72" s="144">
        <f t="shared" si="2"/>
        <v>0</v>
      </c>
      <c r="T72" s="142">
        <v>0</v>
      </c>
      <c r="U72" s="142">
        <v>0</v>
      </c>
      <c r="V72" s="145">
        <v>0</v>
      </c>
      <c r="W72" s="145">
        <v>0</v>
      </c>
    </row>
    <row r="73" spans="1:23" ht="38.25" x14ac:dyDescent="0.2">
      <c r="A73" s="138">
        <v>38</v>
      </c>
      <c r="B73" s="138">
        <v>38</v>
      </c>
      <c r="C73" s="139" t="s">
        <v>76</v>
      </c>
      <c r="D73" s="138" t="s">
        <v>75</v>
      </c>
      <c r="E73" s="138" t="s">
        <v>21</v>
      </c>
      <c r="F73" s="138">
        <v>2.9999999999999997E-4</v>
      </c>
      <c r="G73" s="140">
        <v>92200.6</v>
      </c>
      <c r="H73" s="141">
        <v>28</v>
      </c>
      <c r="I73" s="130">
        <v>0</v>
      </c>
      <c r="J73" s="131">
        <v>0</v>
      </c>
      <c r="K73" s="142">
        <v>0</v>
      </c>
      <c r="L73" s="142">
        <v>0</v>
      </c>
      <c r="M73" s="134">
        <v>28</v>
      </c>
      <c r="N73" s="143">
        <v>0</v>
      </c>
      <c r="O73" s="143">
        <v>0</v>
      </c>
      <c r="P73" s="143">
        <v>28</v>
      </c>
      <c r="Q73" s="144">
        <v>0</v>
      </c>
      <c r="R73" s="144">
        <v>0</v>
      </c>
      <c r="S73" s="144">
        <f t="shared" si="2"/>
        <v>0</v>
      </c>
      <c r="T73" s="142">
        <v>0</v>
      </c>
      <c r="U73" s="142">
        <v>0</v>
      </c>
      <c r="V73" s="145">
        <v>0</v>
      </c>
      <c r="W73" s="145">
        <v>0</v>
      </c>
    </row>
    <row r="74" spans="1:23" ht="76.5" x14ac:dyDescent="0.2">
      <c r="A74" s="138">
        <v>39</v>
      </c>
      <c r="B74" s="138">
        <v>39</v>
      </c>
      <c r="C74" s="139" t="s">
        <v>124</v>
      </c>
      <c r="D74" s="138" t="s">
        <v>62</v>
      </c>
      <c r="E74" s="138" t="s">
        <v>64</v>
      </c>
      <c r="F74" s="138">
        <v>1.6</v>
      </c>
      <c r="G74" s="140">
        <v>1256.29</v>
      </c>
      <c r="H74" s="141">
        <v>2010</v>
      </c>
      <c r="I74" s="130">
        <v>1036</v>
      </c>
      <c r="J74" s="131">
        <v>588</v>
      </c>
      <c r="K74" s="142">
        <v>647.49</v>
      </c>
      <c r="L74" s="142">
        <v>367.37</v>
      </c>
      <c r="M74" s="134">
        <v>2010</v>
      </c>
      <c r="N74" s="143">
        <v>1036</v>
      </c>
      <c r="O74" s="143">
        <v>588</v>
      </c>
      <c r="P74" s="143">
        <v>3634</v>
      </c>
      <c r="Q74" s="144">
        <v>2</v>
      </c>
      <c r="R74" s="144">
        <v>2</v>
      </c>
      <c r="S74" s="144">
        <f t="shared" si="2"/>
        <v>4</v>
      </c>
      <c r="T74" s="142">
        <v>1.44</v>
      </c>
      <c r="U74" s="142">
        <v>1.18</v>
      </c>
      <c r="V74" s="145">
        <v>2</v>
      </c>
      <c r="W74" s="145">
        <v>2</v>
      </c>
    </row>
    <row r="75" spans="1:23" ht="38.25" x14ac:dyDescent="0.2">
      <c r="A75" s="138">
        <v>40</v>
      </c>
      <c r="B75" s="138">
        <v>40</v>
      </c>
      <c r="C75" s="139" t="s">
        <v>120</v>
      </c>
      <c r="D75" s="138" t="s">
        <v>68</v>
      </c>
      <c r="E75" s="138" t="s">
        <v>70</v>
      </c>
      <c r="F75" s="138">
        <v>1.6299999999999999E-2</v>
      </c>
      <c r="G75" s="140">
        <v>75855.72</v>
      </c>
      <c r="H75" s="141">
        <v>1236</v>
      </c>
      <c r="I75" s="130">
        <v>0</v>
      </c>
      <c r="J75" s="131">
        <v>0</v>
      </c>
      <c r="K75" s="142">
        <v>0</v>
      </c>
      <c r="L75" s="142">
        <v>0</v>
      </c>
      <c r="M75" s="134">
        <v>1236</v>
      </c>
      <c r="N75" s="143">
        <v>0</v>
      </c>
      <c r="O75" s="143">
        <v>0</v>
      </c>
      <c r="P75" s="143">
        <v>1236</v>
      </c>
      <c r="Q75" s="144">
        <v>0</v>
      </c>
      <c r="R75" s="144">
        <v>0</v>
      </c>
      <c r="S75" s="144">
        <f t="shared" si="2"/>
        <v>0</v>
      </c>
      <c r="T75" s="142">
        <v>0</v>
      </c>
      <c r="U75" s="142">
        <v>0</v>
      </c>
      <c r="V75" s="145">
        <v>0</v>
      </c>
      <c r="W75" s="145">
        <v>0</v>
      </c>
    </row>
    <row r="76" spans="1:23" ht="38.25" x14ac:dyDescent="0.2">
      <c r="A76" s="138">
        <v>41</v>
      </c>
      <c r="B76" s="138">
        <v>41</v>
      </c>
      <c r="C76" s="139" t="s">
        <v>73</v>
      </c>
      <c r="D76" s="138" t="s">
        <v>72</v>
      </c>
      <c r="E76" s="138" t="s">
        <v>70</v>
      </c>
      <c r="F76" s="138">
        <v>2.0400000000000001E-2</v>
      </c>
      <c r="G76" s="140">
        <v>61051.8</v>
      </c>
      <c r="H76" s="141">
        <v>1245</v>
      </c>
      <c r="I76" s="130">
        <v>0</v>
      </c>
      <c r="J76" s="131">
        <v>0</v>
      </c>
      <c r="K76" s="142">
        <v>0</v>
      </c>
      <c r="L76" s="142">
        <v>0</v>
      </c>
      <c r="M76" s="134">
        <v>1245</v>
      </c>
      <c r="N76" s="143">
        <v>0</v>
      </c>
      <c r="O76" s="143">
        <v>0</v>
      </c>
      <c r="P76" s="143">
        <v>1245</v>
      </c>
      <c r="Q76" s="144">
        <v>0</v>
      </c>
      <c r="R76" s="144">
        <v>0</v>
      </c>
      <c r="S76" s="144">
        <f t="shared" si="2"/>
        <v>0</v>
      </c>
      <c r="T76" s="142">
        <v>0</v>
      </c>
      <c r="U76" s="142">
        <v>0</v>
      </c>
      <c r="V76" s="145">
        <v>0</v>
      </c>
      <c r="W76" s="145">
        <v>0</v>
      </c>
    </row>
    <row r="77" spans="1:23" ht="38.25" x14ac:dyDescent="0.2">
      <c r="A77" s="138">
        <v>42</v>
      </c>
      <c r="B77" s="138">
        <v>42</v>
      </c>
      <c r="C77" s="139" t="s">
        <v>76</v>
      </c>
      <c r="D77" s="138" t="s">
        <v>75</v>
      </c>
      <c r="E77" s="138" t="s">
        <v>21</v>
      </c>
      <c r="F77" s="138">
        <v>5.9999999999999995E-4</v>
      </c>
      <c r="G77" s="140">
        <v>92200.6</v>
      </c>
      <c r="H77" s="141">
        <v>55</v>
      </c>
      <c r="I77" s="130">
        <v>0</v>
      </c>
      <c r="J77" s="131">
        <v>0</v>
      </c>
      <c r="K77" s="142">
        <v>0</v>
      </c>
      <c r="L77" s="142">
        <v>0</v>
      </c>
      <c r="M77" s="134">
        <v>55</v>
      </c>
      <c r="N77" s="143">
        <v>0</v>
      </c>
      <c r="O77" s="143">
        <v>0</v>
      </c>
      <c r="P77" s="143">
        <v>55</v>
      </c>
      <c r="Q77" s="144">
        <v>0</v>
      </c>
      <c r="R77" s="144">
        <v>0</v>
      </c>
      <c r="S77" s="144">
        <f t="shared" si="2"/>
        <v>0</v>
      </c>
      <c r="T77" s="142">
        <v>0</v>
      </c>
      <c r="U77" s="142">
        <v>0</v>
      </c>
      <c r="V77" s="145">
        <v>0</v>
      </c>
      <c r="W77" s="145">
        <v>0</v>
      </c>
    </row>
    <row r="78" spans="1:23" ht="76.5" x14ac:dyDescent="0.2">
      <c r="A78" s="138">
        <v>43</v>
      </c>
      <c r="B78" s="138">
        <v>43</v>
      </c>
      <c r="C78" s="139" t="s">
        <v>129</v>
      </c>
      <c r="D78" s="138" t="s">
        <v>62</v>
      </c>
      <c r="E78" s="138" t="s">
        <v>64</v>
      </c>
      <c r="F78" s="138">
        <v>7</v>
      </c>
      <c r="G78" s="140">
        <v>1256.29</v>
      </c>
      <c r="H78" s="141">
        <v>8794</v>
      </c>
      <c r="I78" s="130">
        <v>4532</v>
      </c>
      <c r="J78" s="131">
        <v>2572</v>
      </c>
      <c r="K78" s="142">
        <v>647.49</v>
      </c>
      <c r="L78" s="142">
        <v>367.37</v>
      </c>
      <c r="M78" s="134">
        <v>8794</v>
      </c>
      <c r="N78" s="143">
        <v>4532</v>
      </c>
      <c r="O78" s="143">
        <v>2572</v>
      </c>
      <c r="P78" s="143">
        <v>15898</v>
      </c>
      <c r="Q78" s="144">
        <v>10</v>
      </c>
      <c r="R78" s="144">
        <v>8</v>
      </c>
      <c r="S78" s="144">
        <f t="shared" si="2"/>
        <v>18</v>
      </c>
      <c r="T78" s="142">
        <v>1.44</v>
      </c>
      <c r="U78" s="142">
        <v>1.18</v>
      </c>
      <c r="V78" s="145">
        <v>10</v>
      </c>
      <c r="W78" s="145">
        <v>8</v>
      </c>
    </row>
    <row r="79" spans="1:23" ht="38.25" x14ac:dyDescent="0.2">
      <c r="A79" s="138">
        <v>44</v>
      </c>
      <c r="B79" s="138">
        <v>44</v>
      </c>
      <c r="C79" s="139" t="s">
        <v>132</v>
      </c>
      <c r="D79" s="138" t="s">
        <v>131</v>
      </c>
      <c r="E79" s="138" t="s">
        <v>70</v>
      </c>
      <c r="F79" s="138">
        <v>7.1499999999999994E-2</v>
      </c>
      <c r="G79" s="140">
        <v>26482.35</v>
      </c>
      <c r="H79" s="141">
        <v>1893</v>
      </c>
      <c r="I79" s="130">
        <v>0</v>
      </c>
      <c r="J79" s="131">
        <v>0</v>
      </c>
      <c r="K79" s="142">
        <v>0</v>
      </c>
      <c r="L79" s="142">
        <v>0</v>
      </c>
      <c r="M79" s="134">
        <v>1893</v>
      </c>
      <c r="N79" s="143">
        <v>0</v>
      </c>
      <c r="O79" s="143">
        <v>0</v>
      </c>
      <c r="P79" s="143">
        <v>1893</v>
      </c>
      <c r="Q79" s="144">
        <v>0</v>
      </c>
      <c r="R79" s="144">
        <v>0</v>
      </c>
      <c r="S79" s="144">
        <f t="shared" si="2"/>
        <v>0</v>
      </c>
      <c r="T79" s="142">
        <v>0</v>
      </c>
      <c r="U79" s="142">
        <v>0</v>
      </c>
      <c r="V79" s="145">
        <v>0</v>
      </c>
      <c r="W79" s="145">
        <v>0</v>
      </c>
    </row>
    <row r="80" spans="1:23" ht="38.25" x14ac:dyDescent="0.2">
      <c r="A80" s="138">
        <v>45</v>
      </c>
      <c r="B80" s="138">
        <v>45</v>
      </c>
      <c r="C80" s="139" t="s">
        <v>73</v>
      </c>
      <c r="D80" s="138" t="s">
        <v>72</v>
      </c>
      <c r="E80" s="138" t="s">
        <v>70</v>
      </c>
      <c r="F80" s="138">
        <v>8.9399999999999993E-2</v>
      </c>
      <c r="G80" s="140">
        <v>61051.8</v>
      </c>
      <c r="H80" s="141">
        <v>5458</v>
      </c>
      <c r="I80" s="130">
        <v>0</v>
      </c>
      <c r="J80" s="131">
        <v>0</v>
      </c>
      <c r="K80" s="142">
        <v>0</v>
      </c>
      <c r="L80" s="142">
        <v>0</v>
      </c>
      <c r="M80" s="134">
        <v>5458</v>
      </c>
      <c r="N80" s="143">
        <v>0</v>
      </c>
      <c r="O80" s="143">
        <v>0</v>
      </c>
      <c r="P80" s="143">
        <v>5458</v>
      </c>
      <c r="Q80" s="144">
        <v>0</v>
      </c>
      <c r="R80" s="144">
        <v>0</v>
      </c>
      <c r="S80" s="144">
        <f t="shared" si="2"/>
        <v>0</v>
      </c>
      <c r="T80" s="142">
        <v>0</v>
      </c>
      <c r="U80" s="142">
        <v>0</v>
      </c>
      <c r="V80" s="145">
        <v>0</v>
      </c>
      <c r="W80" s="145">
        <v>0</v>
      </c>
    </row>
    <row r="81" spans="1:23" ht="38.25" x14ac:dyDescent="0.2">
      <c r="A81" s="138">
        <v>46</v>
      </c>
      <c r="B81" s="138">
        <v>46</v>
      </c>
      <c r="C81" s="139" t="s">
        <v>76</v>
      </c>
      <c r="D81" s="138" t="s">
        <v>75</v>
      </c>
      <c r="E81" s="138" t="s">
        <v>21</v>
      </c>
      <c r="F81" s="138">
        <v>2.8E-3</v>
      </c>
      <c r="G81" s="140">
        <v>92200.6</v>
      </c>
      <c r="H81" s="141">
        <v>258</v>
      </c>
      <c r="I81" s="130">
        <v>0</v>
      </c>
      <c r="J81" s="131">
        <v>0</v>
      </c>
      <c r="K81" s="142">
        <v>0</v>
      </c>
      <c r="L81" s="142">
        <v>0</v>
      </c>
      <c r="M81" s="134">
        <v>258</v>
      </c>
      <c r="N81" s="143">
        <v>0</v>
      </c>
      <c r="O81" s="143">
        <v>0</v>
      </c>
      <c r="P81" s="143">
        <v>258</v>
      </c>
      <c r="Q81" s="144">
        <v>0</v>
      </c>
      <c r="R81" s="144">
        <v>0</v>
      </c>
      <c r="S81" s="144">
        <f t="shared" si="2"/>
        <v>0</v>
      </c>
      <c r="T81" s="142">
        <v>0</v>
      </c>
      <c r="U81" s="142">
        <v>0</v>
      </c>
      <c r="V81" s="145">
        <v>0</v>
      </c>
      <c r="W81" s="145">
        <v>0</v>
      </c>
    </row>
    <row r="82" spans="1:23" ht="38.25" x14ac:dyDescent="0.2">
      <c r="A82" s="138">
        <v>47</v>
      </c>
      <c r="B82" s="138">
        <v>47</v>
      </c>
      <c r="C82" s="139" t="s">
        <v>137</v>
      </c>
      <c r="D82" s="138" t="s">
        <v>136</v>
      </c>
      <c r="E82" s="138" t="s">
        <v>83</v>
      </c>
      <c r="F82" s="138">
        <v>2.8000000000000001E-2</v>
      </c>
      <c r="G82" s="140">
        <v>9665.8700000000008</v>
      </c>
      <c r="H82" s="141">
        <v>271</v>
      </c>
      <c r="I82" s="130">
        <v>108</v>
      </c>
      <c r="J82" s="131">
        <v>61</v>
      </c>
      <c r="K82" s="142">
        <v>3868.72</v>
      </c>
      <c r="L82" s="142">
        <v>2195.02</v>
      </c>
      <c r="M82" s="134">
        <v>271</v>
      </c>
      <c r="N82" s="143">
        <v>108</v>
      </c>
      <c r="O82" s="143">
        <v>61</v>
      </c>
      <c r="P82" s="143">
        <v>440</v>
      </c>
      <c r="Q82" s="144">
        <v>0</v>
      </c>
      <c r="R82" s="144">
        <v>0</v>
      </c>
      <c r="S82" s="144">
        <f t="shared" si="2"/>
        <v>0</v>
      </c>
      <c r="T82" s="142">
        <v>13.86</v>
      </c>
      <c r="U82" s="142">
        <v>3.4</v>
      </c>
      <c r="V82" s="145">
        <v>0</v>
      </c>
      <c r="W82" s="145">
        <v>0</v>
      </c>
    </row>
    <row r="83" spans="1:23" ht="38.25" x14ac:dyDescent="0.2">
      <c r="A83" s="138">
        <v>48</v>
      </c>
      <c r="B83" s="138">
        <v>48</v>
      </c>
      <c r="C83" s="139" t="s">
        <v>140</v>
      </c>
      <c r="D83" s="138" t="s">
        <v>139</v>
      </c>
      <c r="E83" s="138" t="s">
        <v>21</v>
      </c>
      <c r="F83" s="138">
        <v>5.1999999999999998E-2</v>
      </c>
      <c r="G83" s="140">
        <v>31151.09</v>
      </c>
      <c r="H83" s="141">
        <v>1620</v>
      </c>
      <c r="I83" s="130">
        <v>0</v>
      </c>
      <c r="J83" s="131">
        <v>0</v>
      </c>
      <c r="K83" s="142">
        <v>0</v>
      </c>
      <c r="L83" s="142">
        <v>0</v>
      </c>
      <c r="M83" s="134">
        <v>1620</v>
      </c>
      <c r="N83" s="143">
        <v>0</v>
      </c>
      <c r="O83" s="143">
        <v>0</v>
      </c>
      <c r="P83" s="143">
        <v>1620</v>
      </c>
      <c r="Q83" s="144">
        <v>0</v>
      </c>
      <c r="R83" s="144">
        <v>0</v>
      </c>
      <c r="S83" s="144">
        <f t="shared" si="2"/>
        <v>0</v>
      </c>
      <c r="T83" s="142">
        <v>0</v>
      </c>
      <c r="U83" s="142">
        <v>0</v>
      </c>
      <c r="V83" s="145">
        <v>0</v>
      </c>
      <c r="W83" s="145">
        <v>0</v>
      </c>
    </row>
    <row r="84" spans="1:23" ht="38.25" x14ac:dyDescent="0.2">
      <c r="A84" s="138">
        <v>49</v>
      </c>
      <c r="B84" s="138">
        <v>49</v>
      </c>
      <c r="C84" s="139" t="s">
        <v>143</v>
      </c>
      <c r="D84" s="138" t="s">
        <v>142</v>
      </c>
      <c r="E84" s="138" t="s">
        <v>31</v>
      </c>
      <c r="F84" s="138">
        <v>6.9999999999999999E-4</v>
      </c>
      <c r="G84" s="140">
        <v>10905.85</v>
      </c>
      <c r="H84" s="141">
        <v>8</v>
      </c>
      <c r="I84" s="130">
        <v>5</v>
      </c>
      <c r="J84" s="131">
        <v>3</v>
      </c>
      <c r="K84" s="142">
        <v>7758.34</v>
      </c>
      <c r="L84" s="142">
        <v>4220.57</v>
      </c>
      <c r="M84" s="134">
        <v>8</v>
      </c>
      <c r="N84" s="143">
        <v>5</v>
      </c>
      <c r="O84" s="143">
        <v>3</v>
      </c>
      <c r="P84" s="143">
        <v>16</v>
      </c>
      <c r="Q84" s="144">
        <v>0</v>
      </c>
      <c r="R84" s="144">
        <v>0</v>
      </c>
      <c r="S84" s="144">
        <f t="shared" si="2"/>
        <v>0</v>
      </c>
      <c r="T84" s="142">
        <v>88.5</v>
      </c>
      <c r="U84" s="142">
        <v>0</v>
      </c>
      <c r="V84" s="145">
        <v>0</v>
      </c>
      <c r="W84" s="145">
        <v>0</v>
      </c>
    </row>
    <row r="85" spans="1:23" ht="38.25" x14ac:dyDescent="0.2">
      <c r="A85" s="138">
        <v>50</v>
      </c>
      <c r="B85" s="138">
        <v>50</v>
      </c>
      <c r="C85" s="139" t="s">
        <v>146</v>
      </c>
      <c r="D85" s="138" t="s">
        <v>145</v>
      </c>
      <c r="E85" s="138" t="s">
        <v>147</v>
      </c>
      <c r="F85" s="138">
        <v>7.0000000000000007E-2</v>
      </c>
      <c r="G85" s="140">
        <v>815.97</v>
      </c>
      <c r="H85" s="141">
        <v>57</v>
      </c>
      <c r="I85" s="130">
        <v>0</v>
      </c>
      <c r="J85" s="131">
        <v>0</v>
      </c>
      <c r="K85" s="142">
        <v>0</v>
      </c>
      <c r="L85" s="142">
        <v>0</v>
      </c>
      <c r="M85" s="134">
        <v>57</v>
      </c>
      <c r="N85" s="143">
        <v>0</v>
      </c>
      <c r="O85" s="143">
        <v>0</v>
      </c>
      <c r="P85" s="143">
        <v>57</v>
      </c>
      <c r="Q85" s="144">
        <v>0</v>
      </c>
      <c r="R85" s="144">
        <v>0</v>
      </c>
      <c r="S85" s="144">
        <f t="shared" si="2"/>
        <v>0</v>
      </c>
      <c r="T85" s="142">
        <v>0</v>
      </c>
      <c r="U85" s="142">
        <v>0</v>
      </c>
      <c r="V85" s="145">
        <v>0</v>
      </c>
      <c r="W85" s="145">
        <v>0</v>
      </c>
    </row>
    <row r="86" spans="1:23" ht="38.25" x14ac:dyDescent="0.2">
      <c r="A86" s="138">
        <v>51</v>
      </c>
      <c r="B86" s="138">
        <v>51</v>
      </c>
      <c r="C86" s="139" t="s">
        <v>150</v>
      </c>
      <c r="D86" s="138" t="s">
        <v>149</v>
      </c>
      <c r="E86" s="138" t="s">
        <v>21</v>
      </c>
      <c r="F86" s="138">
        <v>0.125</v>
      </c>
      <c r="G86" s="140">
        <v>16956.400000000001</v>
      </c>
      <c r="H86" s="141">
        <v>2120</v>
      </c>
      <c r="I86" s="130">
        <v>1304</v>
      </c>
      <c r="J86" s="131">
        <v>1191</v>
      </c>
      <c r="K86" s="142">
        <v>10431.620000000001</v>
      </c>
      <c r="L86" s="142">
        <v>9528.1299999999992</v>
      </c>
      <c r="M86" s="134">
        <v>2120</v>
      </c>
      <c r="N86" s="143">
        <v>1304</v>
      </c>
      <c r="O86" s="143">
        <v>1191</v>
      </c>
      <c r="P86" s="143">
        <v>4615</v>
      </c>
      <c r="Q86" s="144">
        <v>9</v>
      </c>
      <c r="R86" s="144">
        <v>0</v>
      </c>
      <c r="S86" s="144">
        <f t="shared" si="2"/>
        <v>9</v>
      </c>
      <c r="T86" s="142">
        <v>71.069999999999993</v>
      </c>
      <c r="U86" s="142">
        <v>0.47</v>
      </c>
      <c r="V86" s="145">
        <v>9</v>
      </c>
      <c r="W86" s="145">
        <v>0</v>
      </c>
    </row>
    <row r="87" spans="1:23" ht="38.25" x14ac:dyDescent="0.2">
      <c r="A87" s="138">
        <v>52</v>
      </c>
      <c r="B87" s="138">
        <v>52</v>
      </c>
      <c r="C87" s="139" t="s">
        <v>155</v>
      </c>
      <c r="D87" s="138" t="s">
        <v>154</v>
      </c>
      <c r="E87" s="138" t="s">
        <v>21</v>
      </c>
      <c r="F87" s="138">
        <v>0.13</v>
      </c>
      <c r="G87" s="140">
        <v>51267.82</v>
      </c>
      <c r="H87" s="141">
        <v>6665</v>
      </c>
      <c r="I87" s="130">
        <v>0</v>
      </c>
      <c r="J87" s="131">
        <v>0</v>
      </c>
      <c r="K87" s="142">
        <v>0</v>
      </c>
      <c r="L87" s="142">
        <v>0</v>
      </c>
      <c r="M87" s="134">
        <v>6665</v>
      </c>
      <c r="N87" s="143">
        <v>0</v>
      </c>
      <c r="O87" s="143">
        <v>0</v>
      </c>
      <c r="P87" s="143">
        <v>6665</v>
      </c>
      <c r="Q87" s="144">
        <v>0</v>
      </c>
      <c r="R87" s="144">
        <v>0</v>
      </c>
      <c r="S87" s="144">
        <f t="shared" si="2"/>
        <v>0</v>
      </c>
      <c r="T87" s="142">
        <v>0</v>
      </c>
      <c r="U87" s="142">
        <v>0</v>
      </c>
      <c r="V87" s="145">
        <v>0</v>
      </c>
      <c r="W87" s="145">
        <v>0</v>
      </c>
    </row>
    <row r="88" spans="1:23" ht="38.25" x14ac:dyDescent="0.2">
      <c r="A88" s="138">
        <v>53</v>
      </c>
      <c r="B88" s="138">
        <v>53</v>
      </c>
      <c r="C88" s="139" t="s">
        <v>157</v>
      </c>
      <c r="D88" s="138" t="s">
        <v>149</v>
      </c>
      <c r="E88" s="138" t="s">
        <v>21</v>
      </c>
      <c r="F88" s="138">
        <v>8.9999999999999998E-4</v>
      </c>
      <c r="G88" s="140">
        <v>16956.400000000001</v>
      </c>
      <c r="H88" s="141">
        <v>15</v>
      </c>
      <c r="I88" s="130">
        <v>9</v>
      </c>
      <c r="J88" s="131">
        <v>9</v>
      </c>
      <c r="K88" s="142">
        <v>10431.620000000001</v>
      </c>
      <c r="L88" s="142">
        <v>9528.1299999999992</v>
      </c>
      <c r="M88" s="134">
        <v>15</v>
      </c>
      <c r="N88" s="143">
        <v>9</v>
      </c>
      <c r="O88" s="143">
        <v>9</v>
      </c>
      <c r="P88" s="143">
        <v>33</v>
      </c>
      <c r="Q88" s="144">
        <v>0</v>
      </c>
      <c r="R88" s="144">
        <v>0</v>
      </c>
      <c r="S88" s="144">
        <f t="shared" si="2"/>
        <v>0</v>
      </c>
      <c r="T88" s="142">
        <v>71.069999999999993</v>
      </c>
      <c r="U88" s="142">
        <v>0.47</v>
      </c>
      <c r="V88" s="145">
        <v>0</v>
      </c>
      <c r="W88" s="145">
        <v>0</v>
      </c>
    </row>
    <row r="89" spans="1:23" ht="38.25" x14ac:dyDescent="0.2">
      <c r="A89" s="138">
        <v>54</v>
      </c>
      <c r="B89" s="138">
        <v>54</v>
      </c>
      <c r="C89" s="139" t="s">
        <v>159</v>
      </c>
      <c r="D89" s="138" t="s">
        <v>154</v>
      </c>
      <c r="E89" s="138" t="s">
        <v>21</v>
      </c>
      <c r="F89" s="138">
        <v>8.9999999999999998E-4</v>
      </c>
      <c r="G89" s="140">
        <v>51267.82</v>
      </c>
      <c r="H89" s="141">
        <v>46</v>
      </c>
      <c r="I89" s="130">
        <v>0</v>
      </c>
      <c r="J89" s="131">
        <v>0</v>
      </c>
      <c r="K89" s="142">
        <v>0</v>
      </c>
      <c r="L89" s="142">
        <v>0</v>
      </c>
      <c r="M89" s="134">
        <v>46</v>
      </c>
      <c r="N89" s="143">
        <v>0</v>
      </c>
      <c r="O89" s="143">
        <v>0</v>
      </c>
      <c r="P89" s="143">
        <v>46</v>
      </c>
      <c r="Q89" s="144">
        <v>0</v>
      </c>
      <c r="R89" s="144">
        <v>0</v>
      </c>
      <c r="S89" s="144">
        <f t="shared" si="2"/>
        <v>0</v>
      </c>
      <c r="T89" s="142">
        <v>0</v>
      </c>
      <c r="U89" s="142">
        <v>0</v>
      </c>
      <c r="V89" s="145">
        <v>0</v>
      </c>
      <c r="W89" s="145">
        <v>0</v>
      </c>
    </row>
    <row r="90" spans="1:23" ht="38.25" x14ac:dyDescent="0.2">
      <c r="A90" s="138">
        <v>55</v>
      </c>
      <c r="B90" s="138">
        <v>55</v>
      </c>
      <c r="C90" s="139" t="s">
        <v>157</v>
      </c>
      <c r="D90" s="138" t="s">
        <v>149</v>
      </c>
      <c r="E90" s="138" t="s">
        <v>21</v>
      </c>
      <c r="F90" s="138">
        <v>6.3E-3</v>
      </c>
      <c r="G90" s="140">
        <v>16956.400000000001</v>
      </c>
      <c r="H90" s="141">
        <v>107</v>
      </c>
      <c r="I90" s="130">
        <v>66</v>
      </c>
      <c r="J90" s="131">
        <v>60</v>
      </c>
      <c r="K90" s="142">
        <v>10431.620000000001</v>
      </c>
      <c r="L90" s="142">
        <v>9528.1299999999992</v>
      </c>
      <c r="M90" s="134">
        <v>107</v>
      </c>
      <c r="N90" s="143">
        <v>66</v>
      </c>
      <c r="O90" s="143">
        <v>60</v>
      </c>
      <c r="P90" s="143">
        <v>233</v>
      </c>
      <c r="Q90" s="144">
        <v>0</v>
      </c>
      <c r="R90" s="144">
        <v>0</v>
      </c>
      <c r="S90" s="144">
        <f t="shared" si="2"/>
        <v>0</v>
      </c>
      <c r="T90" s="142">
        <v>71.069999999999993</v>
      </c>
      <c r="U90" s="142">
        <v>0.47</v>
      </c>
      <c r="V90" s="145">
        <v>0</v>
      </c>
      <c r="W90" s="145">
        <v>0</v>
      </c>
    </row>
    <row r="91" spans="1:23" ht="38.25" x14ac:dyDescent="0.2">
      <c r="A91" s="138">
        <v>56</v>
      </c>
      <c r="B91" s="138">
        <v>56</v>
      </c>
      <c r="C91" s="139" t="s">
        <v>162</v>
      </c>
      <c r="D91" s="138" t="s">
        <v>154</v>
      </c>
      <c r="E91" s="138" t="s">
        <v>21</v>
      </c>
      <c r="F91" s="138">
        <v>6.4999999999999997E-3</v>
      </c>
      <c r="G91" s="140">
        <v>51267.82</v>
      </c>
      <c r="H91" s="141">
        <v>333</v>
      </c>
      <c r="I91" s="130">
        <v>0</v>
      </c>
      <c r="J91" s="131">
        <v>0</v>
      </c>
      <c r="K91" s="142">
        <v>0</v>
      </c>
      <c r="L91" s="142">
        <v>0</v>
      </c>
      <c r="M91" s="134">
        <v>333</v>
      </c>
      <c r="N91" s="143">
        <v>0</v>
      </c>
      <c r="O91" s="143">
        <v>0</v>
      </c>
      <c r="P91" s="143">
        <v>333</v>
      </c>
      <c r="Q91" s="144">
        <v>0</v>
      </c>
      <c r="R91" s="144">
        <v>0</v>
      </c>
      <c r="S91" s="144">
        <f t="shared" si="2"/>
        <v>0</v>
      </c>
      <c r="T91" s="142">
        <v>0</v>
      </c>
      <c r="U91" s="142">
        <v>0</v>
      </c>
      <c r="V91" s="145">
        <v>0</v>
      </c>
      <c r="W91" s="145">
        <v>0</v>
      </c>
    </row>
    <row r="92" spans="1:23" ht="38.25" x14ac:dyDescent="0.2">
      <c r="A92" s="138">
        <v>57</v>
      </c>
      <c r="B92" s="138">
        <v>57</v>
      </c>
      <c r="C92" s="139" t="s">
        <v>165</v>
      </c>
      <c r="D92" s="138" t="s">
        <v>164</v>
      </c>
      <c r="E92" s="138" t="s">
        <v>21</v>
      </c>
      <c r="F92" s="138">
        <v>2.5999999999999999E-3</v>
      </c>
      <c r="G92" s="140">
        <v>14008.5</v>
      </c>
      <c r="H92" s="141">
        <v>36</v>
      </c>
      <c r="I92" s="130">
        <v>22</v>
      </c>
      <c r="J92" s="131">
        <v>20</v>
      </c>
      <c r="K92" s="142">
        <v>8318.4</v>
      </c>
      <c r="L92" s="142">
        <v>7597.93</v>
      </c>
      <c r="M92" s="134">
        <v>36</v>
      </c>
      <c r="N92" s="143">
        <v>22</v>
      </c>
      <c r="O92" s="143">
        <v>20</v>
      </c>
      <c r="P92" s="143">
        <v>78</v>
      </c>
      <c r="Q92" s="144">
        <v>0</v>
      </c>
      <c r="R92" s="144">
        <v>0</v>
      </c>
      <c r="S92" s="144">
        <f t="shared" si="2"/>
        <v>0</v>
      </c>
      <c r="T92" s="142">
        <v>54.39</v>
      </c>
      <c r="U92" s="142">
        <v>2.59</v>
      </c>
      <c r="V92" s="145">
        <v>0</v>
      </c>
      <c r="W92" s="145">
        <v>0</v>
      </c>
    </row>
    <row r="93" spans="1:23" ht="38.25" x14ac:dyDescent="0.2">
      <c r="A93" s="138">
        <v>58</v>
      </c>
      <c r="B93" s="138">
        <v>58</v>
      </c>
      <c r="C93" s="139" t="s">
        <v>168</v>
      </c>
      <c r="D93" s="138" t="s">
        <v>167</v>
      </c>
      <c r="E93" s="138" t="s">
        <v>21</v>
      </c>
      <c r="F93" s="138">
        <v>2.8E-3</v>
      </c>
      <c r="G93" s="140">
        <v>47847.48</v>
      </c>
      <c r="H93" s="141">
        <v>134</v>
      </c>
      <c r="I93" s="130">
        <v>0</v>
      </c>
      <c r="J93" s="131">
        <v>0</v>
      </c>
      <c r="K93" s="142">
        <v>0</v>
      </c>
      <c r="L93" s="142">
        <v>0</v>
      </c>
      <c r="M93" s="134">
        <v>134</v>
      </c>
      <c r="N93" s="143">
        <v>0</v>
      </c>
      <c r="O93" s="143">
        <v>0</v>
      </c>
      <c r="P93" s="143">
        <v>134</v>
      </c>
      <c r="Q93" s="144">
        <v>0</v>
      </c>
      <c r="R93" s="144">
        <v>0</v>
      </c>
      <c r="S93" s="144">
        <f t="shared" si="2"/>
        <v>0</v>
      </c>
      <c r="T93" s="142">
        <v>0</v>
      </c>
      <c r="U93" s="142">
        <v>0</v>
      </c>
      <c r="V93" s="145">
        <v>0</v>
      </c>
      <c r="W93" s="145">
        <v>0</v>
      </c>
    </row>
    <row r="94" spans="1:23" ht="51" x14ac:dyDescent="0.2">
      <c r="A94" s="138">
        <v>59</v>
      </c>
      <c r="B94" s="138">
        <v>59</v>
      </c>
      <c r="C94" s="139" t="s">
        <v>171</v>
      </c>
      <c r="D94" s="138" t="s">
        <v>170</v>
      </c>
      <c r="E94" s="138" t="s">
        <v>21</v>
      </c>
      <c r="F94" s="138">
        <v>2.8E-3</v>
      </c>
      <c r="G94" s="140">
        <v>1749.3</v>
      </c>
      <c r="H94" s="141">
        <v>5</v>
      </c>
      <c r="I94" s="130">
        <v>0</v>
      </c>
      <c r="J94" s="131">
        <v>0</v>
      </c>
      <c r="K94" s="142">
        <v>0</v>
      </c>
      <c r="L94" s="142">
        <v>0</v>
      </c>
      <c r="M94" s="134">
        <v>5</v>
      </c>
      <c r="N94" s="143">
        <v>0</v>
      </c>
      <c r="O94" s="143">
        <v>0</v>
      </c>
      <c r="P94" s="143">
        <v>5</v>
      </c>
      <c r="Q94" s="144">
        <v>0</v>
      </c>
      <c r="R94" s="144">
        <v>0</v>
      </c>
      <c r="S94" s="144">
        <f t="shared" si="2"/>
        <v>0</v>
      </c>
      <c r="T94" s="142">
        <v>0</v>
      </c>
      <c r="U94" s="142">
        <v>0</v>
      </c>
      <c r="V94" s="145">
        <v>0</v>
      </c>
      <c r="W94" s="145">
        <v>0</v>
      </c>
    </row>
    <row r="95" spans="1:23" ht="38.25" x14ac:dyDescent="0.2">
      <c r="A95" s="138">
        <v>60</v>
      </c>
      <c r="B95" s="138">
        <v>60</v>
      </c>
      <c r="C95" s="139" t="s">
        <v>173</v>
      </c>
      <c r="D95" s="138" t="s">
        <v>149</v>
      </c>
      <c r="E95" s="138" t="s">
        <v>21</v>
      </c>
      <c r="F95" s="138">
        <v>2.0000000000000001E-4</v>
      </c>
      <c r="G95" s="140">
        <v>16956.400000000001</v>
      </c>
      <c r="H95" s="141">
        <v>3</v>
      </c>
      <c r="I95" s="130">
        <v>2</v>
      </c>
      <c r="J95" s="131">
        <v>2</v>
      </c>
      <c r="K95" s="142">
        <v>10431.620000000001</v>
      </c>
      <c r="L95" s="142">
        <v>9528.1299999999992</v>
      </c>
      <c r="M95" s="134">
        <v>3</v>
      </c>
      <c r="N95" s="143">
        <v>2</v>
      </c>
      <c r="O95" s="143">
        <v>2</v>
      </c>
      <c r="P95" s="143">
        <v>7</v>
      </c>
      <c r="Q95" s="144">
        <v>0</v>
      </c>
      <c r="R95" s="144">
        <v>0</v>
      </c>
      <c r="S95" s="144">
        <f t="shared" si="2"/>
        <v>0</v>
      </c>
      <c r="T95" s="142">
        <v>71.069999999999993</v>
      </c>
      <c r="U95" s="142">
        <v>0.47</v>
      </c>
      <c r="V95" s="145">
        <v>0</v>
      </c>
      <c r="W95" s="145">
        <v>0</v>
      </c>
    </row>
    <row r="96" spans="1:23" ht="38.25" x14ac:dyDescent="0.2">
      <c r="A96" s="138">
        <v>61</v>
      </c>
      <c r="B96" s="138">
        <v>61</v>
      </c>
      <c r="C96" s="139" t="s">
        <v>176</v>
      </c>
      <c r="D96" s="138" t="s">
        <v>175</v>
      </c>
      <c r="E96" s="138" t="s">
        <v>21</v>
      </c>
      <c r="F96" s="138">
        <v>2.0000000000000001E-4</v>
      </c>
      <c r="G96" s="140">
        <v>54623.95</v>
      </c>
      <c r="H96" s="141">
        <v>11</v>
      </c>
      <c r="I96" s="130">
        <v>0</v>
      </c>
      <c r="J96" s="131">
        <v>0</v>
      </c>
      <c r="K96" s="142">
        <v>0</v>
      </c>
      <c r="L96" s="142">
        <v>0</v>
      </c>
      <c r="M96" s="134">
        <v>11</v>
      </c>
      <c r="N96" s="143">
        <v>0</v>
      </c>
      <c r="O96" s="143">
        <v>0</v>
      </c>
      <c r="P96" s="143">
        <v>11</v>
      </c>
      <c r="Q96" s="144">
        <v>0</v>
      </c>
      <c r="R96" s="144">
        <v>0</v>
      </c>
      <c r="S96" s="144">
        <f t="shared" si="2"/>
        <v>0</v>
      </c>
      <c r="T96" s="142">
        <v>0</v>
      </c>
      <c r="U96" s="142">
        <v>0</v>
      </c>
      <c r="V96" s="145">
        <v>0</v>
      </c>
      <c r="W96" s="145">
        <v>0</v>
      </c>
    </row>
    <row r="97" spans="1:23" ht="51" x14ac:dyDescent="0.2">
      <c r="A97" s="138">
        <v>62</v>
      </c>
      <c r="B97" s="138">
        <v>62</v>
      </c>
      <c r="C97" s="139" t="s">
        <v>171</v>
      </c>
      <c r="D97" s="138" t="s">
        <v>170</v>
      </c>
      <c r="E97" s="138" t="s">
        <v>21</v>
      </c>
      <c r="F97" s="138">
        <v>2.0000000000000001E-4</v>
      </c>
      <c r="G97" s="140">
        <v>1749.3</v>
      </c>
      <c r="H97" s="141">
        <v>1</v>
      </c>
      <c r="I97" s="130">
        <v>0</v>
      </c>
      <c r="J97" s="131">
        <v>0</v>
      </c>
      <c r="K97" s="142">
        <v>0</v>
      </c>
      <c r="L97" s="142">
        <v>0</v>
      </c>
      <c r="M97" s="134">
        <v>1</v>
      </c>
      <c r="N97" s="143">
        <v>0</v>
      </c>
      <c r="O97" s="143">
        <v>0</v>
      </c>
      <c r="P97" s="143">
        <v>1</v>
      </c>
      <c r="Q97" s="144">
        <v>0</v>
      </c>
      <c r="R97" s="144">
        <v>0</v>
      </c>
      <c r="S97" s="144">
        <f t="shared" si="2"/>
        <v>0</v>
      </c>
      <c r="T97" s="142">
        <v>0</v>
      </c>
      <c r="U97" s="142">
        <v>0</v>
      </c>
      <c r="V97" s="145">
        <v>0</v>
      </c>
      <c r="W97" s="145">
        <v>0</v>
      </c>
    </row>
    <row r="98" spans="1:23" ht="38.25" x14ac:dyDescent="0.2">
      <c r="A98" s="138">
        <v>63</v>
      </c>
      <c r="B98" s="138">
        <v>63</v>
      </c>
      <c r="C98" s="139" t="s">
        <v>179</v>
      </c>
      <c r="D98" s="138" t="s">
        <v>149</v>
      </c>
      <c r="E98" s="138" t="s">
        <v>21</v>
      </c>
      <c r="F98" s="138">
        <v>2.0000000000000001E-4</v>
      </c>
      <c r="G98" s="140">
        <v>16956.400000000001</v>
      </c>
      <c r="H98" s="141">
        <v>3</v>
      </c>
      <c r="I98" s="130">
        <v>2</v>
      </c>
      <c r="J98" s="131">
        <v>2</v>
      </c>
      <c r="K98" s="142">
        <v>10431.620000000001</v>
      </c>
      <c r="L98" s="142">
        <v>9528.1299999999992</v>
      </c>
      <c r="M98" s="134">
        <v>3</v>
      </c>
      <c r="N98" s="143">
        <v>2</v>
      </c>
      <c r="O98" s="143">
        <v>2</v>
      </c>
      <c r="P98" s="143">
        <v>7</v>
      </c>
      <c r="Q98" s="144">
        <v>0</v>
      </c>
      <c r="R98" s="144">
        <v>0</v>
      </c>
      <c r="S98" s="144">
        <f t="shared" si="2"/>
        <v>0</v>
      </c>
      <c r="T98" s="142">
        <v>71.069999999999993</v>
      </c>
      <c r="U98" s="142">
        <v>0.47</v>
      </c>
      <c r="V98" s="145">
        <v>0</v>
      </c>
      <c r="W98" s="145">
        <v>0</v>
      </c>
    </row>
    <row r="99" spans="1:23" ht="38.25" x14ac:dyDescent="0.2">
      <c r="A99" s="138">
        <v>64</v>
      </c>
      <c r="B99" s="138">
        <v>64</v>
      </c>
      <c r="C99" s="139" t="s">
        <v>182</v>
      </c>
      <c r="D99" s="138" t="s">
        <v>181</v>
      </c>
      <c r="E99" s="138" t="s">
        <v>21</v>
      </c>
      <c r="F99" s="138">
        <v>2.0000000000000001E-4</v>
      </c>
      <c r="G99" s="140">
        <v>54623.95</v>
      </c>
      <c r="H99" s="141">
        <v>11</v>
      </c>
      <c r="I99" s="130">
        <v>0</v>
      </c>
      <c r="J99" s="131">
        <v>0</v>
      </c>
      <c r="K99" s="142">
        <v>0</v>
      </c>
      <c r="L99" s="142">
        <v>0</v>
      </c>
      <c r="M99" s="134">
        <v>11</v>
      </c>
      <c r="N99" s="143">
        <v>0</v>
      </c>
      <c r="O99" s="143">
        <v>0</v>
      </c>
      <c r="P99" s="143">
        <v>11</v>
      </c>
      <c r="Q99" s="144">
        <v>0</v>
      </c>
      <c r="R99" s="144">
        <v>0</v>
      </c>
      <c r="S99" s="144">
        <f t="shared" si="2"/>
        <v>0</v>
      </c>
      <c r="T99" s="142">
        <v>0</v>
      </c>
      <c r="U99" s="142">
        <v>0</v>
      </c>
      <c r="V99" s="145">
        <v>0</v>
      </c>
      <c r="W99" s="145">
        <v>0</v>
      </c>
    </row>
    <row r="100" spans="1:23" ht="38.25" x14ac:dyDescent="0.2">
      <c r="A100" s="138">
        <v>65</v>
      </c>
      <c r="B100" s="138">
        <v>65</v>
      </c>
      <c r="C100" s="139" t="s">
        <v>184</v>
      </c>
      <c r="D100" s="138" t="s">
        <v>170</v>
      </c>
      <c r="E100" s="138" t="s">
        <v>21</v>
      </c>
      <c r="F100" s="138">
        <v>2.0000000000000001E-4</v>
      </c>
      <c r="G100" s="140">
        <v>1749.3</v>
      </c>
      <c r="H100" s="141">
        <v>1</v>
      </c>
      <c r="I100" s="130">
        <v>0</v>
      </c>
      <c r="J100" s="131">
        <v>0</v>
      </c>
      <c r="K100" s="142">
        <v>0</v>
      </c>
      <c r="L100" s="142">
        <v>0</v>
      </c>
      <c r="M100" s="134">
        <v>1</v>
      </c>
      <c r="N100" s="143">
        <v>0</v>
      </c>
      <c r="O100" s="143">
        <v>0</v>
      </c>
      <c r="P100" s="143">
        <v>1</v>
      </c>
      <c r="Q100" s="144">
        <v>0</v>
      </c>
      <c r="R100" s="144">
        <v>0</v>
      </c>
      <c r="S100" s="144">
        <f t="shared" si="2"/>
        <v>0</v>
      </c>
      <c r="T100" s="142">
        <v>0</v>
      </c>
      <c r="U100" s="142">
        <v>0</v>
      </c>
      <c r="V100" s="145">
        <v>0</v>
      </c>
      <c r="W100" s="145">
        <v>0</v>
      </c>
    </row>
    <row r="101" spans="1:23" ht="38.25" x14ac:dyDescent="0.2">
      <c r="A101" s="138">
        <v>66</v>
      </c>
      <c r="B101" s="138">
        <v>66</v>
      </c>
      <c r="C101" s="139" t="s">
        <v>187</v>
      </c>
      <c r="D101" s="138" t="s">
        <v>186</v>
      </c>
      <c r="E101" s="138" t="s">
        <v>90</v>
      </c>
      <c r="F101" s="138">
        <v>3.7999999999999999E-2</v>
      </c>
      <c r="G101" s="140">
        <v>2112.2800000000002</v>
      </c>
      <c r="H101" s="141">
        <v>80</v>
      </c>
      <c r="I101" s="130">
        <v>44</v>
      </c>
      <c r="J101" s="131">
        <v>33</v>
      </c>
      <c r="K101" s="142">
        <v>1164.57</v>
      </c>
      <c r="L101" s="142">
        <v>875.99</v>
      </c>
      <c r="M101" s="134">
        <v>80</v>
      </c>
      <c r="N101" s="143">
        <v>44</v>
      </c>
      <c r="O101" s="143">
        <v>33</v>
      </c>
      <c r="P101" s="143">
        <v>157</v>
      </c>
      <c r="Q101" s="144">
        <v>0</v>
      </c>
      <c r="R101" s="144">
        <v>0</v>
      </c>
      <c r="S101" s="144">
        <f t="shared" si="2"/>
        <v>0</v>
      </c>
      <c r="T101" s="142">
        <v>7.43</v>
      </c>
      <c r="U101" s="142">
        <v>0.02</v>
      </c>
      <c r="V101" s="145">
        <v>0</v>
      </c>
      <c r="W101" s="145">
        <v>0</v>
      </c>
    </row>
    <row r="102" spans="1:23" ht="38.25" x14ac:dyDescent="0.2">
      <c r="A102" s="138">
        <v>67</v>
      </c>
      <c r="B102" s="138">
        <v>67</v>
      </c>
      <c r="C102" s="139" t="s">
        <v>190</v>
      </c>
      <c r="D102" s="138" t="s">
        <v>189</v>
      </c>
      <c r="E102" s="138" t="s">
        <v>90</v>
      </c>
      <c r="F102" s="138">
        <v>3.7999999999999999E-2</v>
      </c>
      <c r="G102" s="140">
        <v>1815.75</v>
      </c>
      <c r="H102" s="141">
        <v>69</v>
      </c>
      <c r="I102" s="130">
        <v>44</v>
      </c>
      <c r="J102" s="131">
        <v>33</v>
      </c>
      <c r="K102" s="142">
        <v>1164.57</v>
      </c>
      <c r="L102" s="142">
        <v>875.99</v>
      </c>
      <c r="M102" s="134">
        <v>69</v>
      </c>
      <c r="N102" s="143">
        <v>44</v>
      </c>
      <c r="O102" s="143">
        <v>33</v>
      </c>
      <c r="P102" s="143">
        <v>146</v>
      </c>
      <c r="Q102" s="144">
        <v>0</v>
      </c>
      <c r="R102" s="144">
        <v>0</v>
      </c>
      <c r="S102" s="144">
        <f t="shared" si="2"/>
        <v>0</v>
      </c>
      <c r="T102" s="142">
        <v>7.43</v>
      </c>
      <c r="U102" s="142">
        <v>0.02</v>
      </c>
      <c r="V102" s="145">
        <v>0</v>
      </c>
      <c r="W102" s="145">
        <v>0</v>
      </c>
    </row>
    <row r="103" spans="1:23" ht="38.25" x14ac:dyDescent="0.2">
      <c r="A103" s="138">
        <v>68</v>
      </c>
      <c r="B103" s="138">
        <v>68</v>
      </c>
      <c r="C103" s="139" t="s">
        <v>193</v>
      </c>
      <c r="D103" s="138" t="s">
        <v>192</v>
      </c>
      <c r="E103" s="138" t="s">
        <v>194</v>
      </c>
      <c r="F103" s="138">
        <v>1.748</v>
      </c>
      <c r="G103" s="140">
        <v>53.58</v>
      </c>
      <c r="H103" s="141">
        <v>94</v>
      </c>
      <c r="I103" s="130">
        <v>0</v>
      </c>
      <c r="J103" s="131">
        <v>0</v>
      </c>
      <c r="K103" s="142">
        <v>0</v>
      </c>
      <c r="L103" s="142">
        <v>0</v>
      </c>
      <c r="M103" s="134">
        <v>94</v>
      </c>
      <c r="N103" s="143">
        <v>0</v>
      </c>
      <c r="O103" s="143">
        <v>0</v>
      </c>
      <c r="P103" s="143">
        <v>94</v>
      </c>
      <c r="Q103" s="144">
        <v>0</v>
      </c>
      <c r="R103" s="144">
        <v>0</v>
      </c>
      <c r="S103" s="144">
        <f t="shared" si="2"/>
        <v>0</v>
      </c>
      <c r="T103" s="142">
        <v>0</v>
      </c>
      <c r="U103" s="142">
        <v>0</v>
      </c>
      <c r="V103" s="145">
        <v>0</v>
      </c>
      <c r="W103" s="145">
        <v>0</v>
      </c>
    </row>
    <row r="104" spans="1:23" ht="38.25" x14ac:dyDescent="0.2">
      <c r="A104" s="138">
        <v>69</v>
      </c>
      <c r="B104" s="138">
        <v>69</v>
      </c>
      <c r="C104" s="139" t="s">
        <v>197</v>
      </c>
      <c r="D104" s="138" t="s">
        <v>196</v>
      </c>
      <c r="E104" s="138" t="s">
        <v>83</v>
      </c>
      <c r="F104" s="138">
        <v>0.1</v>
      </c>
      <c r="G104" s="140">
        <v>3752.31</v>
      </c>
      <c r="H104" s="141">
        <v>375</v>
      </c>
      <c r="I104" s="130">
        <v>173</v>
      </c>
      <c r="J104" s="131">
        <v>117</v>
      </c>
      <c r="K104" s="142">
        <v>1734.42</v>
      </c>
      <c r="L104" s="142">
        <v>1174.17</v>
      </c>
      <c r="M104" s="134">
        <v>375</v>
      </c>
      <c r="N104" s="143">
        <v>173</v>
      </c>
      <c r="O104" s="143">
        <v>117</v>
      </c>
      <c r="P104" s="143">
        <v>665</v>
      </c>
      <c r="Q104" s="144">
        <v>1</v>
      </c>
      <c r="R104" s="144">
        <v>0</v>
      </c>
      <c r="S104" s="144">
        <f t="shared" si="2"/>
        <v>1</v>
      </c>
      <c r="T104" s="142">
        <v>10.58</v>
      </c>
      <c r="U104" s="142">
        <v>0.6</v>
      </c>
      <c r="V104" s="145">
        <v>1</v>
      </c>
      <c r="W104" s="145">
        <v>0</v>
      </c>
    </row>
    <row r="105" spans="1:23" ht="38.25" x14ac:dyDescent="0.2">
      <c r="A105" s="138">
        <v>70</v>
      </c>
      <c r="B105" s="138">
        <v>70</v>
      </c>
      <c r="C105" s="139" t="s">
        <v>201</v>
      </c>
      <c r="D105" s="138" t="s">
        <v>200</v>
      </c>
      <c r="E105" s="138" t="s">
        <v>83</v>
      </c>
      <c r="F105" s="138">
        <v>0.01</v>
      </c>
      <c r="G105" s="140">
        <v>42995.21</v>
      </c>
      <c r="H105" s="141">
        <v>430</v>
      </c>
      <c r="I105" s="130">
        <v>32</v>
      </c>
      <c r="J105" s="131">
        <v>22</v>
      </c>
      <c r="K105" s="142">
        <v>3217.6</v>
      </c>
      <c r="L105" s="142">
        <v>2178.2600000000002</v>
      </c>
      <c r="M105" s="134">
        <v>430</v>
      </c>
      <c r="N105" s="143">
        <v>32</v>
      </c>
      <c r="O105" s="143">
        <v>22</v>
      </c>
      <c r="P105" s="143">
        <v>484</v>
      </c>
      <c r="Q105" s="144">
        <v>0</v>
      </c>
      <c r="R105" s="144">
        <v>0</v>
      </c>
      <c r="S105" s="144">
        <f t="shared" si="2"/>
        <v>0</v>
      </c>
      <c r="T105" s="142">
        <v>22</v>
      </c>
      <c r="U105" s="142">
        <v>0.4</v>
      </c>
      <c r="V105" s="145">
        <v>0</v>
      </c>
      <c r="W105" s="145">
        <v>0</v>
      </c>
    </row>
    <row r="106" spans="1:23" ht="38.25" x14ac:dyDescent="0.2">
      <c r="A106" s="138">
        <v>71</v>
      </c>
      <c r="B106" s="138">
        <v>71</v>
      </c>
      <c r="C106" s="139" t="s">
        <v>204</v>
      </c>
      <c r="D106" s="138" t="s">
        <v>203</v>
      </c>
      <c r="E106" s="138" t="s">
        <v>205</v>
      </c>
      <c r="F106" s="138">
        <v>1.2999999999999999E-3</v>
      </c>
      <c r="G106" s="140">
        <v>15927</v>
      </c>
      <c r="H106" s="141">
        <v>21</v>
      </c>
      <c r="I106" s="130">
        <v>15</v>
      </c>
      <c r="J106" s="131">
        <v>8</v>
      </c>
      <c r="K106" s="142">
        <v>11330.34</v>
      </c>
      <c r="L106" s="142">
        <v>6163.75</v>
      </c>
      <c r="M106" s="134">
        <v>21</v>
      </c>
      <c r="N106" s="143">
        <v>15</v>
      </c>
      <c r="O106" s="143">
        <v>8</v>
      </c>
      <c r="P106" s="143">
        <v>44</v>
      </c>
      <c r="Q106" s="144">
        <v>0</v>
      </c>
      <c r="R106" s="144">
        <v>0</v>
      </c>
      <c r="S106" s="144">
        <f t="shared" si="2"/>
        <v>0</v>
      </c>
      <c r="T106" s="142">
        <v>100</v>
      </c>
      <c r="U106" s="142">
        <v>0</v>
      </c>
      <c r="V106" s="145">
        <v>0</v>
      </c>
      <c r="W106" s="145">
        <v>0</v>
      </c>
    </row>
    <row r="107" spans="1:23" ht="76.5" x14ac:dyDescent="0.2">
      <c r="A107" s="138">
        <v>72</v>
      </c>
      <c r="B107" s="138">
        <v>72</v>
      </c>
      <c r="C107" s="139" t="s">
        <v>209</v>
      </c>
      <c r="D107" s="138" t="s">
        <v>208</v>
      </c>
      <c r="E107" s="138" t="s">
        <v>64</v>
      </c>
      <c r="F107" s="138">
        <v>9.1999999999999993</v>
      </c>
      <c r="G107" s="140">
        <v>1871.31</v>
      </c>
      <c r="H107" s="141">
        <v>17216</v>
      </c>
      <c r="I107" s="130">
        <v>8943</v>
      </c>
      <c r="J107" s="131">
        <v>5074</v>
      </c>
      <c r="K107" s="142">
        <v>972.06</v>
      </c>
      <c r="L107" s="142">
        <v>551.52</v>
      </c>
      <c r="M107" s="134">
        <v>17216</v>
      </c>
      <c r="N107" s="143">
        <v>8943</v>
      </c>
      <c r="O107" s="143">
        <v>5074</v>
      </c>
      <c r="P107" s="143">
        <v>31233</v>
      </c>
      <c r="Q107" s="144">
        <v>20</v>
      </c>
      <c r="R107" s="144">
        <v>16</v>
      </c>
      <c r="S107" s="144">
        <f t="shared" si="2"/>
        <v>36</v>
      </c>
      <c r="T107" s="142">
        <v>2.1800000000000002</v>
      </c>
      <c r="U107" s="142">
        <v>1.74</v>
      </c>
      <c r="V107" s="145">
        <v>20</v>
      </c>
      <c r="W107" s="145">
        <v>16</v>
      </c>
    </row>
    <row r="108" spans="1:23" ht="38.25" x14ac:dyDescent="0.2">
      <c r="A108" s="138">
        <v>73</v>
      </c>
      <c r="B108" s="138">
        <v>73</v>
      </c>
      <c r="C108" s="139" t="s">
        <v>211</v>
      </c>
      <c r="D108" s="138" t="s">
        <v>131</v>
      </c>
      <c r="E108" s="138" t="s">
        <v>70</v>
      </c>
      <c r="F108" s="138">
        <v>0.14280000000000001</v>
      </c>
      <c r="G108" s="140">
        <v>26482.35</v>
      </c>
      <c r="H108" s="141">
        <v>3782</v>
      </c>
      <c r="I108" s="130">
        <v>0</v>
      </c>
      <c r="J108" s="131">
        <v>0</v>
      </c>
      <c r="K108" s="142">
        <v>0</v>
      </c>
      <c r="L108" s="142">
        <v>0</v>
      </c>
      <c r="M108" s="134">
        <v>3782</v>
      </c>
      <c r="N108" s="143">
        <v>0</v>
      </c>
      <c r="O108" s="143">
        <v>0</v>
      </c>
      <c r="P108" s="143">
        <v>3782</v>
      </c>
      <c r="Q108" s="144">
        <v>0</v>
      </c>
      <c r="R108" s="144">
        <v>0</v>
      </c>
      <c r="S108" s="144">
        <f t="shared" si="2"/>
        <v>0</v>
      </c>
      <c r="T108" s="142">
        <v>0</v>
      </c>
      <c r="U108" s="142">
        <v>0</v>
      </c>
      <c r="V108" s="145">
        <v>0</v>
      </c>
      <c r="W108" s="145">
        <v>0</v>
      </c>
    </row>
    <row r="109" spans="1:23" ht="38.25" x14ac:dyDescent="0.2">
      <c r="A109" s="138">
        <v>74</v>
      </c>
      <c r="B109" s="138">
        <v>74</v>
      </c>
      <c r="C109" s="139" t="s">
        <v>76</v>
      </c>
      <c r="D109" s="138" t="s">
        <v>75</v>
      </c>
      <c r="E109" s="138" t="s">
        <v>21</v>
      </c>
      <c r="F109" s="138">
        <v>4.7999999999999996E-3</v>
      </c>
      <c r="G109" s="140">
        <v>92200.6</v>
      </c>
      <c r="H109" s="141">
        <v>443</v>
      </c>
      <c r="I109" s="130">
        <v>0</v>
      </c>
      <c r="J109" s="131">
        <v>0</v>
      </c>
      <c r="K109" s="142">
        <v>0</v>
      </c>
      <c r="L109" s="142">
        <v>0</v>
      </c>
      <c r="M109" s="134">
        <v>443</v>
      </c>
      <c r="N109" s="143">
        <v>0</v>
      </c>
      <c r="O109" s="143">
        <v>0</v>
      </c>
      <c r="P109" s="143">
        <v>443</v>
      </c>
      <c r="Q109" s="144">
        <v>0</v>
      </c>
      <c r="R109" s="144">
        <v>0</v>
      </c>
      <c r="S109" s="144">
        <f t="shared" si="2"/>
        <v>0</v>
      </c>
      <c r="T109" s="142">
        <v>0</v>
      </c>
      <c r="U109" s="142">
        <v>0</v>
      </c>
      <c r="V109" s="145">
        <v>0</v>
      </c>
      <c r="W109" s="145">
        <v>0</v>
      </c>
    </row>
    <row r="110" spans="1:23" ht="76.5" x14ac:dyDescent="0.2">
      <c r="A110" s="138">
        <v>75</v>
      </c>
      <c r="B110" s="138">
        <v>75</v>
      </c>
      <c r="C110" s="139" t="s">
        <v>214</v>
      </c>
      <c r="D110" s="138" t="s">
        <v>62</v>
      </c>
      <c r="E110" s="138" t="s">
        <v>64</v>
      </c>
      <c r="F110" s="138">
        <v>26.8</v>
      </c>
      <c r="G110" s="140">
        <v>1256.29</v>
      </c>
      <c r="H110" s="141">
        <v>33669</v>
      </c>
      <c r="I110" s="130">
        <v>17353</v>
      </c>
      <c r="J110" s="131">
        <v>9846</v>
      </c>
      <c r="K110" s="142">
        <v>647.49</v>
      </c>
      <c r="L110" s="142">
        <v>367.37</v>
      </c>
      <c r="M110" s="134">
        <v>33669</v>
      </c>
      <c r="N110" s="143">
        <v>17353</v>
      </c>
      <c r="O110" s="143">
        <v>9846</v>
      </c>
      <c r="P110" s="143">
        <v>60868</v>
      </c>
      <c r="Q110" s="144">
        <v>39</v>
      </c>
      <c r="R110" s="144">
        <v>32</v>
      </c>
      <c r="S110" s="144">
        <f t="shared" si="2"/>
        <v>71</v>
      </c>
      <c r="T110" s="142">
        <v>1.44</v>
      </c>
      <c r="U110" s="142">
        <v>1.18</v>
      </c>
      <c r="V110" s="145">
        <v>39</v>
      </c>
      <c r="W110" s="145">
        <v>32</v>
      </c>
    </row>
    <row r="111" spans="1:23" ht="38.25" x14ac:dyDescent="0.2">
      <c r="A111" s="138">
        <v>76</v>
      </c>
      <c r="B111" s="138">
        <v>76</v>
      </c>
      <c r="C111" s="139" t="s">
        <v>211</v>
      </c>
      <c r="D111" s="138" t="s">
        <v>131</v>
      </c>
      <c r="E111" s="138" t="s">
        <v>70</v>
      </c>
      <c r="F111" s="138">
        <v>0.27360000000000001</v>
      </c>
      <c r="G111" s="140">
        <v>26482.35</v>
      </c>
      <c r="H111" s="141">
        <v>7246</v>
      </c>
      <c r="I111" s="130">
        <v>0</v>
      </c>
      <c r="J111" s="131">
        <v>0</v>
      </c>
      <c r="K111" s="142">
        <v>0</v>
      </c>
      <c r="L111" s="142">
        <v>0</v>
      </c>
      <c r="M111" s="134">
        <v>7246</v>
      </c>
      <c r="N111" s="143">
        <v>0</v>
      </c>
      <c r="O111" s="143">
        <v>0</v>
      </c>
      <c r="P111" s="143">
        <v>7246</v>
      </c>
      <c r="Q111" s="144">
        <v>0</v>
      </c>
      <c r="R111" s="144">
        <v>0</v>
      </c>
      <c r="S111" s="144">
        <f t="shared" si="2"/>
        <v>0</v>
      </c>
      <c r="T111" s="142">
        <v>0</v>
      </c>
      <c r="U111" s="142">
        <v>0</v>
      </c>
      <c r="V111" s="145">
        <v>0</v>
      </c>
      <c r="W111" s="145">
        <v>0</v>
      </c>
    </row>
    <row r="112" spans="1:23" ht="38.25" x14ac:dyDescent="0.2">
      <c r="A112" s="138">
        <v>77</v>
      </c>
      <c r="B112" s="138">
        <v>77</v>
      </c>
      <c r="C112" s="139" t="s">
        <v>73</v>
      </c>
      <c r="D112" s="138" t="s">
        <v>217</v>
      </c>
      <c r="E112" s="138" t="s">
        <v>70</v>
      </c>
      <c r="F112" s="138">
        <v>0.34200000000000003</v>
      </c>
      <c r="G112" s="140">
        <v>5536.09</v>
      </c>
      <c r="H112" s="141">
        <v>1893</v>
      </c>
      <c r="I112" s="130">
        <v>0</v>
      </c>
      <c r="J112" s="131">
        <v>0</v>
      </c>
      <c r="K112" s="142">
        <v>0</v>
      </c>
      <c r="L112" s="142">
        <v>0</v>
      </c>
      <c r="M112" s="134">
        <v>1893</v>
      </c>
      <c r="N112" s="143">
        <v>0</v>
      </c>
      <c r="O112" s="143">
        <v>0</v>
      </c>
      <c r="P112" s="143">
        <v>1893</v>
      </c>
      <c r="Q112" s="144">
        <v>0</v>
      </c>
      <c r="R112" s="144">
        <v>0</v>
      </c>
      <c r="S112" s="144">
        <f t="shared" si="2"/>
        <v>0</v>
      </c>
      <c r="T112" s="142">
        <v>0</v>
      </c>
      <c r="U112" s="142">
        <v>0</v>
      </c>
      <c r="V112" s="145">
        <v>0</v>
      </c>
      <c r="W112" s="145">
        <v>0</v>
      </c>
    </row>
    <row r="113" spans="1:23" ht="38.25" x14ac:dyDescent="0.2">
      <c r="A113" s="138">
        <v>78</v>
      </c>
      <c r="B113" s="138">
        <v>78</v>
      </c>
      <c r="C113" s="139" t="s">
        <v>76</v>
      </c>
      <c r="D113" s="138" t="s">
        <v>75</v>
      </c>
      <c r="E113" s="138" t="s">
        <v>21</v>
      </c>
      <c r="F113" s="138">
        <v>1.0800000000000001E-2</v>
      </c>
      <c r="G113" s="140">
        <v>92200.6</v>
      </c>
      <c r="H113" s="141">
        <v>996</v>
      </c>
      <c r="I113" s="130">
        <v>0</v>
      </c>
      <c r="J113" s="131">
        <v>0</v>
      </c>
      <c r="K113" s="142">
        <v>0</v>
      </c>
      <c r="L113" s="142">
        <v>0</v>
      </c>
      <c r="M113" s="134">
        <v>996</v>
      </c>
      <c r="N113" s="143">
        <v>0</v>
      </c>
      <c r="O113" s="143">
        <v>0</v>
      </c>
      <c r="P113" s="143">
        <v>996</v>
      </c>
      <c r="Q113" s="144">
        <v>0</v>
      </c>
      <c r="R113" s="144">
        <v>0</v>
      </c>
      <c r="S113" s="144">
        <f t="shared" si="2"/>
        <v>0</v>
      </c>
      <c r="T113" s="142">
        <v>0</v>
      </c>
      <c r="U113" s="142">
        <v>0</v>
      </c>
      <c r="V113" s="145">
        <v>0</v>
      </c>
      <c r="W113" s="145">
        <v>0</v>
      </c>
    </row>
    <row r="114" spans="1:23" ht="76.5" x14ac:dyDescent="0.2">
      <c r="A114" s="138">
        <v>79</v>
      </c>
      <c r="B114" s="138">
        <v>79</v>
      </c>
      <c r="C114" s="139" t="s">
        <v>221</v>
      </c>
      <c r="D114" s="138" t="s">
        <v>220</v>
      </c>
      <c r="E114" s="138" t="s">
        <v>222</v>
      </c>
      <c r="F114" s="138">
        <v>4</v>
      </c>
      <c r="G114" s="140">
        <v>2903.2</v>
      </c>
      <c r="H114" s="141">
        <v>11613</v>
      </c>
      <c r="I114" s="130">
        <v>3848</v>
      </c>
      <c r="J114" s="131">
        <v>1697</v>
      </c>
      <c r="K114" s="142">
        <v>961.89</v>
      </c>
      <c r="L114" s="142">
        <v>424.29</v>
      </c>
      <c r="M114" s="134">
        <v>11613</v>
      </c>
      <c r="N114" s="143">
        <v>3848</v>
      </c>
      <c r="O114" s="143">
        <v>1697</v>
      </c>
      <c r="P114" s="143">
        <v>17158</v>
      </c>
      <c r="Q114" s="144">
        <v>9</v>
      </c>
      <c r="R114" s="144">
        <v>11</v>
      </c>
      <c r="S114" s="144">
        <f t="shared" si="2"/>
        <v>20</v>
      </c>
      <c r="T114" s="142">
        <v>2.34</v>
      </c>
      <c r="U114" s="142">
        <v>2.73</v>
      </c>
      <c r="V114" s="145">
        <v>9</v>
      </c>
      <c r="W114" s="145">
        <v>11</v>
      </c>
    </row>
    <row r="115" spans="1:23" ht="25.5" x14ac:dyDescent="0.2">
      <c r="A115" s="138">
        <v>80</v>
      </c>
      <c r="B115" s="138">
        <v>80</v>
      </c>
      <c r="C115" s="139" t="s">
        <v>227</v>
      </c>
      <c r="D115" s="138" t="s">
        <v>226</v>
      </c>
      <c r="E115" s="138" t="s">
        <v>228</v>
      </c>
      <c r="F115" s="138">
        <v>4</v>
      </c>
      <c r="G115" s="140">
        <v>16601.11</v>
      </c>
      <c r="H115" s="141">
        <v>66404</v>
      </c>
      <c r="I115" s="130">
        <v>0</v>
      </c>
      <c r="J115" s="131">
        <v>0</v>
      </c>
      <c r="K115" s="142">
        <v>0</v>
      </c>
      <c r="L115" s="142">
        <v>0</v>
      </c>
      <c r="M115" s="134">
        <v>66404</v>
      </c>
      <c r="N115" s="143">
        <v>0</v>
      </c>
      <c r="O115" s="143">
        <v>0</v>
      </c>
      <c r="P115" s="143">
        <v>66404</v>
      </c>
      <c r="Q115" s="144">
        <v>0</v>
      </c>
      <c r="R115" s="144">
        <v>0</v>
      </c>
      <c r="S115" s="144">
        <f t="shared" si="2"/>
        <v>0</v>
      </c>
      <c r="T115" s="142">
        <v>0</v>
      </c>
      <c r="U115" s="142">
        <v>0</v>
      </c>
      <c r="V115" s="145">
        <v>0</v>
      </c>
      <c r="W115" s="145">
        <v>0</v>
      </c>
    </row>
    <row r="116" spans="1:23" ht="38.25" x14ac:dyDescent="0.2">
      <c r="A116" s="138">
        <v>81</v>
      </c>
      <c r="B116" s="138">
        <v>81</v>
      </c>
      <c r="C116" s="139" t="s">
        <v>230</v>
      </c>
      <c r="D116" s="138" t="s">
        <v>81</v>
      </c>
      <c r="E116" s="138" t="s">
        <v>83</v>
      </c>
      <c r="F116" s="138">
        <v>0.24</v>
      </c>
      <c r="G116" s="140">
        <v>7330.62</v>
      </c>
      <c r="H116" s="141">
        <v>1759</v>
      </c>
      <c r="I116" s="130">
        <v>408</v>
      </c>
      <c r="J116" s="131">
        <v>232</v>
      </c>
      <c r="K116" s="142">
        <v>1701.51</v>
      </c>
      <c r="L116" s="142">
        <v>965.39</v>
      </c>
      <c r="M116" s="134">
        <v>1759</v>
      </c>
      <c r="N116" s="143">
        <v>408</v>
      </c>
      <c r="O116" s="143">
        <v>232</v>
      </c>
      <c r="P116" s="143">
        <v>2399</v>
      </c>
      <c r="Q116" s="144">
        <v>1</v>
      </c>
      <c r="R116" s="144">
        <v>1</v>
      </c>
      <c r="S116" s="144">
        <f t="shared" si="2"/>
        <v>2</v>
      </c>
      <c r="T116" s="142">
        <v>5.57</v>
      </c>
      <c r="U116" s="142">
        <v>2.11</v>
      </c>
      <c r="V116" s="145">
        <v>1</v>
      </c>
      <c r="W116" s="145">
        <v>1</v>
      </c>
    </row>
    <row r="117" spans="1:23" ht="38.25" x14ac:dyDescent="0.2">
      <c r="A117" s="138">
        <v>82</v>
      </c>
      <c r="B117" s="138">
        <v>82</v>
      </c>
      <c r="C117" s="139" t="s">
        <v>232</v>
      </c>
      <c r="D117" s="138" t="s">
        <v>203</v>
      </c>
      <c r="E117" s="138" t="s">
        <v>31</v>
      </c>
      <c r="F117" s="138">
        <v>0.04</v>
      </c>
      <c r="G117" s="140">
        <v>15927</v>
      </c>
      <c r="H117" s="141">
        <v>637</v>
      </c>
      <c r="I117" s="130">
        <v>453</v>
      </c>
      <c r="J117" s="131">
        <v>247</v>
      </c>
      <c r="K117" s="142">
        <v>11330.34</v>
      </c>
      <c r="L117" s="142">
        <v>6163.75</v>
      </c>
      <c r="M117" s="134">
        <v>637</v>
      </c>
      <c r="N117" s="143">
        <v>453</v>
      </c>
      <c r="O117" s="143">
        <v>247</v>
      </c>
      <c r="P117" s="143">
        <v>1337</v>
      </c>
      <c r="Q117" s="144">
        <v>4</v>
      </c>
      <c r="R117" s="144">
        <v>0</v>
      </c>
      <c r="S117" s="144">
        <f t="shared" si="2"/>
        <v>4</v>
      </c>
      <c r="T117" s="142">
        <v>100</v>
      </c>
      <c r="U117" s="142">
        <v>0</v>
      </c>
      <c r="V117" s="145">
        <v>4</v>
      </c>
      <c r="W117" s="145">
        <v>0</v>
      </c>
    </row>
    <row r="118" spans="1:23" s="137" customFormat="1" x14ac:dyDescent="0.2">
      <c r="A118" s="119"/>
      <c r="B118" s="128"/>
      <c r="C118" s="128" t="s">
        <v>237</v>
      </c>
      <c r="D118" s="128"/>
      <c r="E118" s="74"/>
      <c r="F118" s="128"/>
      <c r="G118" s="128"/>
      <c r="H118" s="129"/>
      <c r="I118" s="130"/>
      <c r="J118" s="131"/>
      <c r="K118" s="132"/>
      <c r="L118" s="132"/>
      <c r="M118" s="133"/>
      <c r="N118" s="134"/>
      <c r="O118" s="135"/>
      <c r="P118" s="135"/>
      <c r="Q118" s="131"/>
      <c r="R118" s="131"/>
      <c r="S118" s="131"/>
      <c r="T118" s="136"/>
      <c r="U118" s="132"/>
      <c r="V118" s="133"/>
      <c r="W118" s="134"/>
    </row>
    <row r="119" spans="1:23" ht="63.75" x14ac:dyDescent="0.2">
      <c r="A119" s="138">
        <v>83</v>
      </c>
      <c r="B119" s="138">
        <v>83</v>
      </c>
      <c r="C119" s="139" t="s">
        <v>240</v>
      </c>
      <c r="D119" s="138" t="s">
        <v>239</v>
      </c>
      <c r="E119" s="138" t="s">
        <v>21</v>
      </c>
      <c r="F119" s="138">
        <v>0.1</v>
      </c>
      <c r="G119" s="140">
        <v>15409.34</v>
      </c>
      <c r="H119" s="141">
        <v>1541</v>
      </c>
      <c r="I119" s="130">
        <v>915</v>
      </c>
      <c r="J119" s="131">
        <v>836</v>
      </c>
      <c r="K119" s="142">
        <v>9150.24</v>
      </c>
      <c r="L119" s="142">
        <v>8357.73</v>
      </c>
      <c r="M119" s="134">
        <v>1541</v>
      </c>
      <c r="N119" s="143">
        <v>915</v>
      </c>
      <c r="O119" s="143">
        <v>836</v>
      </c>
      <c r="P119" s="143">
        <v>3292</v>
      </c>
      <c r="Q119" s="144">
        <v>6</v>
      </c>
      <c r="R119" s="144">
        <v>0</v>
      </c>
      <c r="S119" s="144">
        <f t="shared" ref="S119:S127" si="3">Q119+R119</f>
        <v>6</v>
      </c>
      <c r="T119" s="142">
        <v>59.83</v>
      </c>
      <c r="U119" s="142">
        <v>2.85</v>
      </c>
      <c r="V119" s="145">
        <v>6</v>
      </c>
      <c r="W119" s="145">
        <v>0</v>
      </c>
    </row>
    <row r="120" spans="1:23" ht="38.25" x14ac:dyDescent="0.2">
      <c r="A120" s="138">
        <v>84</v>
      </c>
      <c r="B120" s="138">
        <v>84</v>
      </c>
      <c r="C120" s="139" t="s">
        <v>242</v>
      </c>
      <c r="D120" s="138" t="s">
        <v>167</v>
      </c>
      <c r="E120" s="138" t="s">
        <v>21</v>
      </c>
      <c r="F120" s="138">
        <v>0.11</v>
      </c>
      <c r="G120" s="140">
        <v>47847.48</v>
      </c>
      <c r="H120" s="141">
        <v>5263</v>
      </c>
      <c r="I120" s="130">
        <v>0</v>
      </c>
      <c r="J120" s="131">
        <v>0</v>
      </c>
      <c r="K120" s="142">
        <v>0</v>
      </c>
      <c r="L120" s="142">
        <v>0</v>
      </c>
      <c r="M120" s="134">
        <v>5263</v>
      </c>
      <c r="N120" s="143">
        <v>0</v>
      </c>
      <c r="O120" s="143">
        <v>0</v>
      </c>
      <c r="P120" s="143">
        <v>5263</v>
      </c>
      <c r="Q120" s="144">
        <v>0</v>
      </c>
      <c r="R120" s="144">
        <v>0</v>
      </c>
      <c r="S120" s="144">
        <f t="shared" si="3"/>
        <v>0</v>
      </c>
      <c r="T120" s="142">
        <v>0</v>
      </c>
      <c r="U120" s="142">
        <v>0</v>
      </c>
      <c r="V120" s="145">
        <v>0</v>
      </c>
      <c r="W120" s="145">
        <v>0</v>
      </c>
    </row>
    <row r="121" spans="1:23" ht="38.25" x14ac:dyDescent="0.2">
      <c r="A121" s="138">
        <v>85</v>
      </c>
      <c r="B121" s="138">
        <v>85</v>
      </c>
      <c r="C121" s="139" t="s">
        <v>245</v>
      </c>
      <c r="D121" s="138" t="s">
        <v>244</v>
      </c>
      <c r="E121" s="138" t="s">
        <v>21</v>
      </c>
      <c r="F121" s="138">
        <v>0.11</v>
      </c>
      <c r="G121" s="140">
        <v>4916.8999999999996</v>
      </c>
      <c r="H121" s="141">
        <v>541</v>
      </c>
      <c r="I121" s="130">
        <v>0</v>
      </c>
      <c r="J121" s="131">
        <v>0</v>
      </c>
      <c r="K121" s="142">
        <v>0</v>
      </c>
      <c r="L121" s="142">
        <v>0</v>
      </c>
      <c r="M121" s="134">
        <v>541</v>
      </c>
      <c r="N121" s="143">
        <v>0</v>
      </c>
      <c r="O121" s="143">
        <v>0</v>
      </c>
      <c r="P121" s="143">
        <v>541</v>
      </c>
      <c r="Q121" s="144">
        <v>0</v>
      </c>
      <c r="R121" s="144">
        <v>0</v>
      </c>
      <c r="S121" s="144">
        <f t="shared" si="3"/>
        <v>0</v>
      </c>
      <c r="T121" s="142">
        <v>0</v>
      </c>
      <c r="U121" s="142">
        <v>0</v>
      </c>
      <c r="V121" s="145">
        <v>0</v>
      </c>
      <c r="W121" s="145">
        <v>0</v>
      </c>
    </row>
    <row r="122" spans="1:23" ht="63.75" x14ac:dyDescent="0.2">
      <c r="A122" s="138">
        <v>86</v>
      </c>
      <c r="B122" s="138">
        <v>86</v>
      </c>
      <c r="C122" s="139" t="s">
        <v>248</v>
      </c>
      <c r="D122" s="138" t="s">
        <v>247</v>
      </c>
      <c r="E122" s="138" t="s">
        <v>21</v>
      </c>
      <c r="F122" s="138">
        <v>0.31</v>
      </c>
      <c r="G122" s="140">
        <v>6039.98</v>
      </c>
      <c r="H122" s="141">
        <v>1872</v>
      </c>
      <c r="I122" s="130">
        <v>837</v>
      </c>
      <c r="J122" s="131">
        <v>765</v>
      </c>
      <c r="K122" s="142">
        <v>2700.34</v>
      </c>
      <c r="L122" s="142">
        <v>2466.46</v>
      </c>
      <c r="M122" s="134">
        <v>1872</v>
      </c>
      <c r="N122" s="143">
        <v>837</v>
      </c>
      <c r="O122" s="143">
        <v>765</v>
      </c>
      <c r="P122" s="143">
        <v>3474</v>
      </c>
      <c r="Q122" s="144">
        <v>6</v>
      </c>
      <c r="R122" s="144">
        <v>1</v>
      </c>
      <c r="S122" s="144">
        <f t="shared" si="3"/>
        <v>7</v>
      </c>
      <c r="T122" s="142">
        <v>17.84</v>
      </c>
      <c r="U122" s="142">
        <v>1.98</v>
      </c>
      <c r="V122" s="145">
        <v>6</v>
      </c>
      <c r="W122" s="145">
        <v>1</v>
      </c>
    </row>
    <row r="123" spans="1:23" ht="38.25" x14ac:dyDescent="0.2">
      <c r="A123" s="138">
        <v>87</v>
      </c>
      <c r="B123" s="138">
        <v>87</v>
      </c>
      <c r="C123" s="139" t="s">
        <v>251</v>
      </c>
      <c r="D123" s="138" t="s">
        <v>250</v>
      </c>
      <c r="E123" s="138" t="s">
        <v>21</v>
      </c>
      <c r="F123" s="138">
        <v>0.32</v>
      </c>
      <c r="G123" s="140">
        <v>47847.48</v>
      </c>
      <c r="H123" s="141">
        <v>15311</v>
      </c>
      <c r="I123" s="130">
        <v>0</v>
      </c>
      <c r="J123" s="131">
        <v>0</v>
      </c>
      <c r="K123" s="142">
        <v>0</v>
      </c>
      <c r="L123" s="142">
        <v>0</v>
      </c>
      <c r="M123" s="134">
        <v>15311</v>
      </c>
      <c r="N123" s="143">
        <v>0</v>
      </c>
      <c r="O123" s="143">
        <v>0</v>
      </c>
      <c r="P123" s="143">
        <v>15311</v>
      </c>
      <c r="Q123" s="144">
        <v>0</v>
      </c>
      <c r="R123" s="144">
        <v>0</v>
      </c>
      <c r="S123" s="144">
        <f t="shared" si="3"/>
        <v>0</v>
      </c>
      <c r="T123" s="142">
        <v>0</v>
      </c>
      <c r="U123" s="142">
        <v>0</v>
      </c>
      <c r="V123" s="145">
        <v>0</v>
      </c>
      <c r="W123" s="145">
        <v>0</v>
      </c>
    </row>
    <row r="124" spans="1:23" ht="38.25" x14ac:dyDescent="0.2">
      <c r="A124" s="138">
        <v>88</v>
      </c>
      <c r="B124" s="138">
        <v>88</v>
      </c>
      <c r="C124" s="139" t="s">
        <v>245</v>
      </c>
      <c r="D124" s="138" t="s">
        <v>244</v>
      </c>
      <c r="E124" s="138" t="s">
        <v>21</v>
      </c>
      <c r="F124" s="138">
        <v>0.32</v>
      </c>
      <c r="G124" s="140">
        <v>4916.8999999999996</v>
      </c>
      <c r="H124" s="141">
        <v>1573</v>
      </c>
      <c r="I124" s="130">
        <v>0</v>
      </c>
      <c r="J124" s="131">
        <v>0</v>
      </c>
      <c r="K124" s="142">
        <v>0</v>
      </c>
      <c r="L124" s="142">
        <v>0</v>
      </c>
      <c r="M124" s="134">
        <v>1573</v>
      </c>
      <c r="N124" s="143">
        <v>0</v>
      </c>
      <c r="O124" s="143">
        <v>0</v>
      </c>
      <c r="P124" s="143">
        <v>1573</v>
      </c>
      <c r="Q124" s="144">
        <v>0</v>
      </c>
      <c r="R124" s="144">
        <v>0</v>
      </c>
      <c r="S124" s="144">
        <f t="shared" si="3"/>
        <v>0</v>
      </c>
      <c r="T124" s="142">
        <v>0</v>
      </c>
      <c r="U124" s="142">
        <v>0</v>
      </c>
      <c r="V124" s="145">
        <v>0</v>
      </c>
      <c r="W124" s="145">
        <v>0</v>
      </c>
    </row>
    <row r="125" spans="1:23" ht="38.25" x14ac:dyDescent="0.2">
      <c r="A125" s="138">
        <v>89</v>
      </c>
      <c r="B125" s="138">
        <v>89</v>
      </c>
      <c r="C125" s="139" t="s">
        <v>255</v>
      </c>
      <c r="D125" s="138" t="s">
        <v>254</v>
      </c>
      <c r="E125" s="138" t="s">
        <v>194</v>
      </c>
      <c r="F125" s="138">
        <v>1.9</v>
      </c>
      <c r="G125" s="140">
        <v>84.03</v>
      </c>
      <c r="H125" s="141">
        <v>160</v>
      </c>
      <c r="I125" s="130">
        <v>0</v>
      </c>
      <c r="J125" s="131">
        <v>0</v>
      </c>
      <c r="K125" s="142">
        <v>0</v>
      </c>
      <c r="L125" s="142">
        <v>0</v>
      </c>
      <c r="M125" s="134">
        <v>160</v>
      </c>
      <c r="N125" s="143">
        <v>0</v>
      </c>
      <c r="O125" s="143">
        <v>0</v>
      </c>
      <c r="P125" s="143">
        <v>160</v>
      </c>
      <c r="Q125" s="144">
        <v>0</v>
      </c>
      <c r="R125" s="144">
        <v>0</v>
      </c>
      <c r="S125" s="144">
        <f t="shared" si="3"/>
        <v>0</v>
      </c>
      <c r="T125" s="142">
        <v>0</v>
      </c>
      <c r="U125" s="142">
        <v>0</v>
      </c>
      <c r="V125" s="145">
        <v>0</v>
      </c>
      <c r="W125" s="145">
        <v>0</v>
      </c>
    </row>
    <row r="126" spans="1:23" ht="38.25" x14ac:dyDescent="0.2">
      <c r="A126" s="138">
        <v>90</v>
      </c>
      <c r="B126" s="138">
        <v>90</v>
      </c>
      <c r="C126" s="139" t="s">
        <v>258</v>
      </c>
      <c r="D126" s="138" t="s">
        <v>257</v>
      </c>
      <c r="E126" s="138" t="s">
        <v>90</v>
      </c>
      <c r="F126" s="138">
        <v>0.12</v>
      </c>
      <c r="G126" s="140">
        <v>3563.53</v>
      </c>
      <c r="H126" s="141">
        <v>428</v>
      </c>
      <c r="I126" s="130">
        <v>202</v>
      </c>
      <c r="J126" s="131">
        <v>152</v>
      </c>
      <c r="K126" s="142">
        <v>1684.98</v>
      </c>
      <c r="L126" s="142">
        <v>1267.45</v>
      </c>
      <c r="M126" s="134">
        <v>428</v>
      </c>
      <c r="N126" s="143">
        <v>202</v>
      </c>
      <c r="O126" s="143">
        <v>152</v>
      </c>
      <c r="P126" s="143">
        <v>782</v>
      </c>
      <c r="Q126" s="144">
        <v>1</v>
      </c>
      <c r="R126" s="144">
        <v>0</v>
      </c>
      <c r="S126" s="144">
        <f t="shared" si="3"/>
        <v>1</v>
      </c>
      <c r="T126" s="142">
        <v>10.62</v>
      </c>
      <c r="U126" s="142">
        <v>0.04</v>
      </c>
      <c r="V126" s="145">
        <v>1</v>
      </c>
      <c r="W126" s="145">
        <v>0</v>
      </c>
    </row>
    <row r="127" spans="1:23" ht="38.25" x14ac:dyDescent="0.2">
      <c r="A127" s="138">
        <v>91</v>
      </c>
      <c r="B127" s="138">
        <v>91</v>
      </c>
      <c r="C127" s="139" t="s">
        <v>261</v>
      </c>
      <c r="D127" s="138" t="s">
        <v>260</v>
      </c>
      <c r="E127" s="138" t="s">
        <v>90</v>
      </c>
      <c r="F127" s="138">
        <v>0.12</v>
      </c>
      <c r="G127" s="140">
        <v>6017.55</v>
      </c>
      <c r="H127" s="141">
        <v>722</v>
      </c>
      <c r="I127" s="130">
        <v>126</v>
      </c>
      <c r="J127" s="131">
        <v>95</v>
      </c>
      <c r="K127" s="142">
        <v>1051.77</v>
      </c>
      <c r="L127" s="142">
        <v>791.14</v>
      </c>
      <c r="M127" s="134">
        <v>722</v>
      </c>
      <c r="N127" s="143">
        <v>126</v>
      </c>
      <c r="O127" s="143">
        <v>95</v>
      </c>
      <c r="P127" s="143">
        <v>943</v>
      </c>
      <c r="Q127" s="144">
        <v>1</v>
      </c>
      <c r="R127" s="144">
        <v>0</v>
      </c>
      <c r="S127" s="144">
        <f t="shared" si="3"/>
        <v>1</v>
      </c>
      <c r="T127" s="142">
        <v>7.66</v>
      </c>
      <c r="U127" s="142">
        <v>0.04</v>
      </c>
      <c r="V127" s="145">
        <v>1</v>
      </c>
      <c r="W127" s="145">
        <v>0</v>
      </c>
    </row>
    <row r="128" spans="1:23" s="137" customFormat="1" x14ac:dyDescent="0.2">
      <c r="A128" s="119"/>
      <c r="B128" s="128"/>
      <c r="C128" s="128" t="s">
        <v>264</v>
      </c>
      <c r="D128" s="128"/>
      <c r="E128" s="74"/>
      <c r="F128" s="128"/>
      <c r="G128" s="128"/>
      <c r="H128" s="129"/>
      <c r="I128" s="130"/>
      <c r="J128" s="131"/>
      <c r="K128" s="132"/>
      <c r="L128" s="132"/>
      <c r="M128" s="133"/>
      <c r="N128" s="134"/>
      <c r="O128" s="135"/>
      <c r="P128" s="135"/>
      <c r="Q128" s="131"/>
      <c r="R128" s="131"/>
      <c r="S128" s="131"/>
      <c r="T128" s="136"/>
      <c r="U128" s="132"/>
      <c r="V128" s="133"/>
      <c r="W128" s="134"/>
    </row>
    <row r="129" spans="1:23" ht="38.25" x14ac:dyDescent="0.2">
      <c r="A129" s="138">
        <v>92</v>
      </c>
      <c r="B129" s="138">
        <v>92</v>
      </c>
      <c r="C129" s="139" t="s">
        <v>267</v>
      </c>
      <c r="D129" s="138" t="s">
        <v>266</v>
      </c>
      <c r="E129" s="138" t="s">
        <v>31</v>
      </c>
      <c r="F129" s="138">
        <v>5.0000000000000001E-3</v>
      </c>
      <c r="G129" s="140">
        <v>385396.27</v>
      </c>
      <c r="H129" s="141">
        <v>1927</v>
      </c>
      <c r="I129" s="130">
        <v>122</v>
      </c>
      <c r="J129" s="131">
        <v>79</v>
      </c>
      <c r="K129" s="142">
        <v>24439.81</v>
      </c>
      <c r="L129" s="142">
        <v>15833.21</v>
      </c>
      <c r="M129" s="134">
        <v>1927</v>
      </c>
      <c r="N129" s="143">
        <v>122</v>
      </c>
      <c r="O129" s="143">
        <v>79</v>
      </c>
      <c r="P129" s="143">
        <v>2128</v>
      </c>
      <c r="Q129" s="144">
        <v>1</v>
      </c>
      <c r="R129" s="144">
        <v>0</v>
      </c>
      <c r="S129" s="144">
        <f t="shared" ref="S129:S137" si="4">Q129+R129</f>
        <v>1</v>
      </c>
      <c r="T129" s="142">
        <v>128.6</v>
      </c>
      <c r="U129" s="142">
        <v>4.5999999999999996</v>
      </c>
      <c r="V129" s="145">
        <v>1</v>
      </c>
      <c r="W129" s="145">
        <v>0</v>
      </c>
    </row>
    <row r="130" spans="1:23" ht="38.25" x14ac:dyDescent="0.2">
      <c r="A130" s="138">
        <v>93</v>
      </c>
      <c r="B130" s="138">
        <v>93</v>
      </c>
      <c r="C130" s="139" t="s">
        <v>272</v>
      </c>
      <c r="D130" s="138" t="s">
        <v>271</v>
      </c>
      <c r="E130" s="138" t="s">
        <v>90</v>
      </c>
      <c r="F130" s="138">
        <v>0.16200000000000001</v>
      </c>
      <c r="G130" s="140">
        <v>4121.9799999999996</v>
      </c>
      <c r="H130" s="141">
        <v>668</v>
      </c>
      <c r="I130" s="130">
        <v>345</v>
      </c>
      <c r="J130" s="131">
        <v>233</v>
      </c>
      <c r="K130" s="142">
        <v>2127.75</v>
      </c>
      <c r="L130" s="142">
        <v>1440.45</v>
      </c>
      <c r="M130" s="134">
        <v>668</v>
      </c>
      <c r="N130" s="143">
        <v>345</v>
      </c>
      <c r="O130" s="143">
        <v>233</v>
      </c>
      <c r="P130" s="143">
        <v>1246</v>
      </c>
      <c r="Q130" s="144">
        <v>2</v>
      </c>
      <c r="R130" s="144">
        <v>0</v>
      </c>
      <c r="S130" s="144">
        <f t="shared" si="4"/>
        <v>2</v>
      </c>
      <c r="T130" s="142">
        <v>14.36</v>
      </c>
      <c r="U130" s="142">
        <v>0.25</v>
      </c>
      <c r="V130" s="145">
        <v>2</v>
      </c>
      <c r="W130" s="145">
        <v>0</v>
      </c>
    </row>
    <row r="131" spans="1:23" ht="38.25" x14ac:dyDescent="0.2">
      <c r="A131" s="138">
        <v>94</v>
      </c>
      <c r="B131" s="138">
        <v>94</v>
      </c>
      <c r="C131" s="139" t="s">
        <v>275</v>
      </c>
      <c r="D131" s="138" t="s">
        <v>274</v>
      </c>
      <c r="E131" s="138" t="s">
        <v>31</v>
      </c>
      <c r="F131" s="138">
        <v>1.18E-2</v>
      </c>
      <c r="G131" s="140">
        <v>16757.34</v>
      </c>
      <c r="H131" s="141">
        <v>198</v>
      </c>
      <c r="I131" s="130">
        <v>76</v>
      </c>
      <c r="J131" s="131">
        <v>49</v>
      </c>
      <c r="K131" s="142">
        <v>6418.88</v>
      </c>
      <c r="L131" s="142">
        <v>4158.4399999999996</v>
      </c>
      <c r="M131" s="134">
        <v>198</v>
      </c>
      <c r="N131" s="143">
        <v>76</v>
      </c>
      <c r="O131" s="143">
        <v>49</v>
      </c>
      <c r="P131" s="143">
        <v>323</v>
      </c>
      <c r="Q131" s="144">
        <v>0</v>
      </c>
      <c r="R131" s="144">
        <v>0</v>
      </c>
      <c r="S131" s="144">
        <f t="shared" si="4"/>
        <v>0</v>
      </c>
      <c r="T131" s="142">
        <v>15.72</v>
      </c>
      <c r="U131" s="142">
        <v>13.88</v>
      </c>
      <c r="V131" s="145">
        <v>0</v>
      </c>
      <c r="W131" s="145">
        <v>0</v>
      </c>
    </row>
    <row r="132" spans="1:23" ht="38.25" x14ac:dyDescent="0.2">
      <c r="A132" s="138">
        <v>95</v>
      </c>
      <c r="B132" s="138">
        <v>95</v>
      </c>
      <c r="C132" s="139" t="s">
        <v>278</v>
      </c>
      <c r="D132" s="138" t="s">
        <v>277</v>
      </c>
      <c r="E132" s="138" t="s">
        <v>147</v>
      </c>
      <c r="F132" s="138">
        <v>1.298</v>
      </c>
      <c r="G132" s="140">
        <v>4685.12</v>
      </c>
      <c r="H132" s="141">
        <v>6081</v>
      </c>
      <c r="I132" s="130">
        <v>0</v>
      </c>
      <c r="J132" s="131">
        <v>0</v>
      </c>
      <c r="K132" s="142">
        <v>0</v>
      </c>
      <c r="L132" s="142">
        <v>0</v>
      </c>
      <c r="M132" s="134">
        <v>6081</v>
      </c>
      <c r="N132" s="143">
        <v>0</v>
      </c>
      <c r="O132" s="143">
        <v>0</v>
      </c>
      <c r="P132" s="143">
        <v>6081</v>
      </c>
      <c r="Q132" s="144">
        <v>0</v>
      </c>
      <c r="R132" s="144">
        <v>0</v>
      </c>
      <c r="S132" s="144">
        <f t="shared" si="4"/>
        <v>0</v>
      </c>
      <c r="T132" s="142">
        <v>0</v>
      </c>
      <c r="U132" s="142">
        <v>0</v>
      </c>
      <c r="V132" s="145">
        <v>0</v>
      </c>
      <c r="W132" s="145">
        <v>0</v>
      </c>
    </row>
    <row r="133" spans="1:23" ht="38.25" x14ac:dyDescent="0.2">
      <c r="A133" s="138">
        <v>96</v>
      </c>
      <c r="B133" s="138">
        <v>96</v>
      </c>
      <c r="C133" s="139" t="s">
        <v>281</v>
      </c>
      <c r="D133" s="138" t="s">
        <v>280</v>
      </c>
      <c r="E133" s="138" t="s">
        <v>90</v>
      </c>
      <c r="F133" s="138">
        <v>0.11749999999999999</v>
      </c>
      <c r="G133" s="140">
        <v>30332.28</v>
      </c>
      <c r="H133" s="141">
        <v>3564</v>
      </c>
      <c r="I133" s="130">
        <v>938</v>
      </c>
      <c r="J133" s="131">
        <v>608</v>
      </c>
      <c r="K133" s="142">
        <v>7983.44</v>
      </c>
      <c r="L133" s="142">
        <v>5172.03</v>
      </c>
      <c r="M133" s="134">
        <v>3564</v>
      </c>
      <c r="N133" s="143">
        <v>938</v>
      </c>
      <c r="O133" s="143">
        <v>608</v>
      </c>
      <c r="P133" s="143">
        <v>5110</v>
      </c>
      <c r="Q133" s="144">
        <v>5</v>
      </c>
      <c r="R133" s="144">
        <v>0</v>
      </c>
      <c r="S133" s="144">
        <f t="shared" si="4"/>
        <v>5</v>
      </c>
      <c r="T133" s="142">
        <v>42.4</v>
      </c>
      <c r="U133" s="142">
        <v>0.98</v>
      </c>
      <c r="V133" s="145">
        <v>5</v>
      </c>
      <c r="W133" s="145">
        <v>0</v>
      </c>
    </row>
    <row r="134" spans="1:23" ht="38.25" x14ac:dyDescent="0.2">
      <c r="A134" s="138">
        <v>97</v>
      </c>
      <c r="B134" s="138">
        <v>97</v>
      </c>
      <c r="C134" s="139" t="s">
        <v>284</v>
      </c>
      <c r="D134" s="138" t="s">
        <v>283</v>
      </c>
      <c r="E134" s="138" t="s">
        <v>285</v>
      </c>
      <c r="F134" s="138">
        <v>11.75</v>
      </c>
      <c r="G134" s="140">
        <v>1082.6199999999999</v>
      </c>
      <c r="H134" s="141">
        <v>12721</v>
      </c>
      <c r="I134" s="130">
        <v>0</v>
      </c>
      <c r="J134" s="131">
        <v>0</v>
      </c>
      <c r="K134" s="142">
        <v>0</v>
      </c>
      <c r="L134" s="142">
        <v>0</v>
      </c>
      <c r="M134" s="134">
        <v>12721</v>
      </c>
      <c r="N134" s="143">
        <v>0</v>
      </c>
      <c r="O134" s="143">
        <v>0</v>
      </c>
      <c r="P134" s="143">
        <v>12721</v>
      </c>
      <c r="Q134" s="144">
        <v>0</v>
      </c>
      <c r="R134" s="144">
        <v>0</v>
      </c>
      <c r="S134" s="144">
        <f t="shared" si="4"/>
        <v>0</v>
      </c>
      <c r="T134" s="142">
        <v>0</v>
      </c>
      <c r="U134" s="142">
        <v>0</v>
      </c>
      <c r="V134" s="145">
        <v>0</v>
      </c>
      <c r="W134" s="145">
        <v>0</v>
      </c>
    </row>
    <row r="135" spans="1:23" ht="38.25" x14ac:dyDescent="0.2">
      <c r="A135" s="138">
        <v>98</v>
      </c>
      <c r="B135" s="138">
        <v>98</v>
      </c>
      <c r="C135" s="139" t="s">
        <v>288</v>
      </c>
      <c r="D135" s="138" t="s">
        <v>287</v>
      </c>
      <c r="E135" s="138" t="s">
        <v>289</v>
      </c>
      <c r="F135" s="138">
        <v>0.16</v>
      </c>
      <c r="G135" s="140">
        <v>29180.61</v>
      </c>
      <c r="H135" s="141">
        <v>4669</v>
      </c>
      <c r="I135" s="130">
        <v>2433</v>
      </c>
      <c r="J135" s="131">
        <v>1577</v>
      </c>
      <c r="K135" s="142">
        <v>15209.08</v>
      </c>
      <c r="L135" s="142">
        <v>9853.1299999999992</v>
      </c>
      <c r="M135" s="134">
        <v>4669</v>
      </c>
      <c r="N135" s="143">
        <v>2433</v>
      </c>
      <c r="O135" s="143">
        <v>1577</v>
      </c>
      <c r="P135" s="143">
        <v>8679</v>
      </c>
      <c r="Q135" s="144">
        <v>12</v>
      </c>
      <c r="R135" s="144">
        <v>0</v>
      </c>
      <c r="S135" s="144">
        <f t="shared" si="4"/>
        <v>12</v>
      </c>
      <c r="T135" s="142">
        <v>76.08</v>
      </c>
      <c r="U135" s="142">
        <v>0.72</v>
      </c>
      <c r="V135" s="145">
        <v>12</v>
      </c>
      <c r="W135" s="145">
        <v>0</v>
      </c>
    </row>
    <row r="136" spans="1:23" ht="38.25" x14ac:dyDescent="0.2">
      <c r="A136" s="138">
        <v>99</v>
      </c>
      <c r="B136" s="138">
        <v>99</v>
      </c>
      <c r="C136" s="139" t="s">
        <v>292</v>
      </c>
      <c r="D136" s="138" t="s">
        <v>291</v>
      </c>
      <c r="E136" s="138" t="s">
        <v>70</v>
      </c>
      <c r="F136" s="138">
        <v>16</v>
      </c>
      <c r="G136" s="140">
        <v>571.91999999999996</v>
      </c>
      <c r="H136" s="141">
        <v>9151</v>
      </c>
      <c r="I136" s="130">
        <v>0</v>
      </c>
      <c r="J136" s="131">
        <v>0</v>
      </c>
      <c r="K136" s="142">
        <v>0</v>
      </c>
      <c r="L136" s="142">
        <v>0</v>
      </c>
      <c r="M136" s="134">
        <v>9151</v>
      </c>
      <c r="N136" s="143">
        <v>0</v>
      </c>
      <c r="O136" s="143">
        <v>0</v>
      </c>
      <c r="P136" s="143">
        <v>9151</v>
      </c>
      <c r="Q136" s="144">
        <v>0</v>
      </c>
      <c r="R136" s="144">
        <v>0</v>
      </c>
      <c r="S136" s="144">
        <f t="shared" si="4"/>
        <v>0</v>
      </c>
      <c r="T136" s="142">
        <v>0</v>
      </c>
      <c r="U136" s="142">
        <v>0</v>
      </c>
      <c r="V136" s="145">
        <v>0</v>
      </c>
      <c r="W136" s="145">
        <v>0</v>
      </c>
    </row>
    <row r="137" spans="1:23" ht="51" x14ac:dyDescent="0.2">
      <c r="A137" s="138">
        <v>100</v>
      </c>
      <c r="B137" s="138">
        <v>100</v>
      </c>
      <c r="C137" s="139" t="s">
        <v>295</v>
      </c>
      <c r="D137" s="138" t="s">
        <v>294</v>
      </c>
      <c r="E137" s="138" t="s">
        <v>31</v>
      </c>
      <c r="F137" s="138">
        <v>2.5000000000000001E-3</v>
      </c>
      <c r="G137" s="140">
        <v>432585.58</v>
      </c>
      <c r="H137" s="141">
        <v>1081</v>
      </c>
      <c r="I137" s="130">
        <v>64</v>
      </c>
      <c r="J137" s="131">
        <v>38</v>
      </c>
      <c r="K137" s="142">
        <v>25443.33</v>
      </c>
      <c r="L137" s="142">
        <v>15167.06</v>
      </c>
      <c r="M137" s="134">
        <v>1081</v>
      </c>
      <c r="N137" s="143">
        <v>64</v>
      </c>
      <c r="O137" s="143">
        <v>38</v>
      </c>
      <c r="P137" s="143">
        <v>1183</v>
      </c>
      <c r="Q137" s="144">
        <v>0</v>
      </c>
      <c r="R137" s="144">
        <v>0</v>
      </c>
      <c r="S137" s="144">
        <f t="shared" si="4"/>
        <v>0</v>
      </c>
      <c r="T137" s="142">
        <v>180</v>
      </c>
      <c r="U137" s="142">
        <v>18.13</v>
      </c>
      <c r="V137" s="145">
        <v>0</v>
      </c>
      <c r="W137" s="145">
        <v>0</v>
      </c>
    </row>
    <row r="138" spans="1:23" s="137" customFormat="1" ht="25.5" x14ac:dyDescent="0.2">
      <c r="A138" s="119"/>
      <c r="B138" s="128"/>
      <c r="C138" s="128" t="s">
        <v>300</v>
      </c>
      <c r="D138" s="128"/>
      <c r="E138" s="74"/>
      <c r="F138" s="128"/>
      <c r="G138" s="128"/>
      <c r="H138" s="129"/>
      <c r="I138" s="130"/>
      <c r="J138" s="131"/>
      <c r="K138" s="132"/>
      <c r="L138" s="132"/>
      <c r="M138" s="133"/>
      <c r="N138" s="134"/>
      <c r="O138" s="135"/>
      <c r="P138" s="135"/>
      <c r="Q138" s="131"/>
      <c r="R138" s="131"/>
      <c r="S138" s="131"/>
      <c r="T138" s="136"/>
      <c r="U138" s="132"/>
      <c r="V138" s="133"/>
      <c r="W138" s="134"/>
    </row>
    <row r="139" spans="1:23" ht="51" x14ac:dyDescent="0.2">
      <c r="A139" s="138">
        <v>101</v>
      </c>
      <c r="B139" s="138">
        <v>101</v>
      </c>
      <c r="C139" s="139" t="s">
        <v>303</v>
      </c>
      <c r="D139" s="138" t="s">
        <v>302</v>
      </c>
      <c r="E139" s="138" t="s">
        <v>13</v>
      </c>
      <c r="F139" s="138">
        <v>0.36399999999999999</v>
      </c>
      <c r="G139" s="140">
        <v>14519.38</v>
      </c>
      <c r="H139" s="141">
        <v>5285</v>
      </c>
      <c r="I139" s="130">
        <v>1809</v>
      </c>
      <c r="J139" s="131">
        <v>916</v>
      </c>
      <c r="K139" s="142">
        <v>4969.8</v>
      </c>
      <c r="L139" s="142">
        <v>2517.63</v>
      </c>
      <c r="M139" s="134">
        <v>5285</v>
      </c>
      <c r="N139" s="143">
        <v>1809</v>
      </c>
      <c r="O139" s="143">
        <v>916</v>
      </c>
      <c r="P139" s="143">
        <v>8010</v>
      </c>
      <c r="Q139" s="144">
        <v>2</v>
      </c>
      <c r="R139" s="144">
        <v>9</v>
      </c>
      <c r="S139" s="144">
        <f t="shared" ref="S139" si="5">Q139+R139</f>
        <v>11</v>
      </c>
      <c r="T139" s="142">
        <v>4.95</v>
      </c>
      <c r="U139" s="142">
        <v>24.22</v>
      </c>
      <c r="V139" s="145">
        <v>2</v>
      </c>
      <c r="W139" s="145">
        <v>9</v>
      </c>
    </row>
    <row r="140" spans="1:23" s="2" customFormat="1" ht="22.5" customHeight="1" x14ac:dyDescent="0.2">
      <c r="A140" s="61"/>
      <c r="B140" s="61"/>
      <c r="C140" s="146" t="s">
        <v>364</v>
      </c>
      <c r="D140" s="146"/>
      <c r="E140" s="146"/>
      <c r="F140" s="74"/>
      <c r="G140" s="146"/>
      <c r="H140" s="147">
        <v>398184</v>
      </c>
      <c r="I140" s="148">
        <f>SUM(I31:I139)</f>
        <v>77317</v>
      </c>
      <c r="J140" s="149">
        <f>SUM(J31:J139)</f>
        <v>44145</v>
      </c>
      <c r="K140" s="149"/>
      <c r="L140" s="149"/>
      <c r="M140" s="150">
        <f t="shared" ref="M140:R140" si="6">SUM(M31:M139)</f>
        <v>398183</v>
      </c>
      <c r="N140" s="150">
        <f t="shared" si="6"/>
        <v>77317</v>
      </c>
      <c r="O140" s="150">
        <f t="shared" si="6"/>
        <v>44145</v>
      </c>
      <c r="P140" s="150">
        <f t="shared" si="6"/>
        <v>519645</v>
      </c>
      <c r="Q140" s="151">
        <f t="shared" si="6"/>
        <v>236</v>
      </c>
      <c r="R140" s="151">
        <f t="shared" si="6"/>
        <v>138</v>
      </c>
      <c r="S140" s="151">
        <f t="shared" ref="S140" si="7">SUM(S138:S139)</f>
        <v>11</v>
      </c>
      <c r="T140" s="151"/>
      <c r="U140" s="151"/>
      <c r="V140" s="150">
        <f>SUM(V31:V139)</f>
        <v>236</v>
      </c>
      <c r="W140" s="150">
        <f>SUM(W31:W139)</f>
        <v>138</v>
      </c>
    </row>
    <row r="141" spans="1:23" s="2" customFormat="1" ht="22.5" customHeight="1" x14ac:dyDescent="0.2">
      <c r="A141" s="61"/>
      <c r="B141" s="61"/>
      <c r="C141" s="152" t="s">
        <v>365</v>
      </c>
      <c r="D141" s="152"/>
      <c r="E141" s="152"/>
      <c r="F141" s="61"/>
      <c r="G141" s="152"/>
      <c r="H141" s="153">
        <v>77322</v>
      </c>
      <c r="I141" s="154"/>
      <c r="J141" s="154"/>
      <c r="K141" s="155"/>
      <c r="L141" s="155"/>
      <c r="M141" s="156"/>
      <c r="N141" s="157"/>
      <c r="O141" s="157"/>
      <c r="P141" s="158"/>
      <c r="Q141" s="159"/>
      <c r="R141" s="159"/>
      <c r="S141" s="159"/>
      <c r="T141" s="160"/>
      <c r="U141" s="161"/>
      <c r="V141" s="159"/>
      <c r="W141" s="159"/>
    </row>
    <row r="142" spans="1:23" s="2" customFormat="1" ht="22.5" customHeight="1" x14ac:dyDescent="0.2">
      <c r="A142" s="61"/>
      <c r="B142" s="61"/>
      <c r="C142" s="152" t="s">
        <v>366</v>
      </c>
      <c r="D142" s="152"/>
      <c r="E142" s="152"/>
      <c r="F142" s="61"/>
      <c r="G142" s="152"/>
      <c r="H142" s="153">
        <v>44145</v>
      </c>
      <c r="I142" s="154"/>
      <c r="J142" s="154"/>
      <c r="K142" s="155"/>
      <c r="L142" s="155"/>
      <c r="M142" s="156"/>
      <c r="N142" s="157"/>
      <c r="O142" s="157"/>
      <c r="P142" s="158"/>
      <c r="Q142" s="159"/>
      <c r="R142" s="159"/>
      <c r="S142" s="159"/>
      <c r="T142" s="160"/>
      <c r="U142" s="160"/>
      <c r="V142" s="159"/>
      <c r="W142" s="159"/>
    </row>
    <row r="143" spans="1:23" s="2" customFormat="1" ht="22.5" customHeight="1" x14ac:dyDescent="0.2">
      <c r="A143" s="61"/>
      <c r="B143" s="61"/>
      <c r="C143" s="162" t="s">
        <v>367</v>
      </c>
      <c r="D143" s="152"/>
      <c r="E143" s="152"/>
      <c r="F143" s="61"/>
      <c r="G143" s="152"/>
      <c r="H143" s="147">
        <v>519651</v>
      </c>
      <c r="I143" s="154"/>
      <c r="J143" s="154"/>
      <c r="K143" s="155"/>
      <c r="L143" s="155"/>
      <c r="M143" s="156"/>
      <c r="N143" s="157"/>
      <c r="O143" s="157"/>
      <c r="P143" s="158"/>
      <c r="Q143" s="159"/>
      <c r="R143" s="159"/>
      <c r="S143" s="159"/>
      <c r="T143" s="160"/>
      <c r="U143" s="160"/>
      <c r="V143" s="159"/>
      <c r="W143" s="159"/>
    </row>
    <row r="144" spans="1:23" s="2" customFormat="1" ht="22.5" customHeight="1" x14ac:dyDescent="0.2">
      <c r="A144" s="163"/>
      <c r="B144" s="164"/>
      <c r="C144" s="165" t="s">
        <v>368</v>
      </c>
      <c r="D144" s="166"/>
      <c r="E144" s="166"/>
      <c r="F144" s="166">
        <v>1.0163</v>
      </c>
      <c r="G144" s="167"/>
      <c r="H144" s="168">
        <f>ROUND(H143*F144,0)</f>
        <v>528121</v>
      </c>
      <c r="I144" s="154"/>
      <c r="J144" s="154"/>
      <c r="K144" s="155"/>
      <c r="L144" s="155"/>
      <c r="M144" s="156"/>
      <c r="N144" s="157"/>
      <c r="O144" s="157"/>
      <c r="P144" s="158"/>
      <c r="Q144" s="159"/>
      <c r="R144" s="159"/>
      <c r="S144" s="159"/>
      <c r="T144" s="160"/>
      <c r="U144" s="160"/>
      <c r="V144" s="159"/>
      <c r="W144" s="159"/>
    </row>
    <row r="145" spans="1:23" s="2" customFormat="1" ht="22.5" customHeight="1" x14ac:dyDescent="0.2">
      <c r="A145" s="163"/>
      <c r="B145" s="164"/>
      <c r="C145" s="169" t="s">
        <v>369</v>
      </c>
      <c r="D145" s="164"/>
      <c r="E145" s="170"/>
      <c r="F145" s="171">
        <v>5.8999999999999997E-2</v>
      </c>
      <c r="G145" s="172"/>
      <c r="H145" s="173">
        <f>ROUND(H144*F145,0)</f>
        <v>31159</v>
      </c>
      <c r="I145" s="154"/>
      <c r="J145" s="154"/>
      <c r="K145" s="155"/>
      <c r="L145" s="155"/>
      <c r="M145" s="156"/>
      <c r="N145" s="157"/>
      <c r="O145" s="157"/>
      <c r="P145" s="158"/>
      <c r="Q145" s="159"/>
      <c r="R145" s="159"/>
      <c r="S145" s="159"/>
      <c r="T145" s="160"/>
      <c r="U145" s="160"/>
      <c r="V145" s="159"/>
      <c r="W145" s="159"/>
    </row>
    <row r="146" spans="1:23" s="2" customFormat="1" ht="22.5" customHeight="1" x14ac:dyDescent="0.2">
      <c r="A146" s="163"/>
      <c r="B146" s="164"/>
      <c r="C146" s="162" t="s">
        <v>370</v>
      </c>
      <c r="D146" s="174"/>
      <c r="E146" s="170"/>
      <c r="F146" s="175"/>
      <c r="G146" s="172"/>
      <c r="H146" s="176">
        <f>SUM(H144:H145)</f>
        <v>559280</v>
      </c>
      <c r="I146" s="154"/>
      <c r="J146" s="154"/>
      <c r="K146" s="155"/>
      <c r="L146" s="155"/>
      <c r="M146" s="156"/>
      <c r="N146" s="157"/>
      <c r="O146" s="157"/>
      <c r="P146" s="158"/>
      <c r="Q146" s="159"/>
      <c r="R146" s="159"/>
      <c r="S146" s="159"/>
      <c r="T146" s="160"/>
      <c r="U146" s="160"/>
      <c r="V146" s="159"/>
      <c r="W146" s="159"/>
    </row>
    <row r="147" spans="1:23" s="2" customFormat="1" ht="25.5" x14ac:dyDescent="0.2">
      <c r="A147" s="163"/>
      <c r="B147" s="164"/>
      <c r="C147" s="177" t="s">
        <v>371</v>
      </c>
      <c r="D147" s="170"/>
      <c r="E147" s="170"/>
      <c r="F147" s="175"/>
      <c r="G147" s="172"/>
      <c r="H147" s="176"/>
      <c r="I147" s="154"/>
      <c r="J147" s="154"/>
      <c r="K147" s="155"/>
      <c r="L147" s="155"/>
      <c r="M147" s="156"/>
      <c r="N147" s="157"/>
      <c r="O147" s="157"/>
      <c r="P147" s="158"/>
      <c r="Q147" s="159"/>
      <c r="R147" s="159"/>
      <c r="S147" s="159"/>
      <c r="T147" s="160"/>
      <c r="U147" s="160"/>
      <c r="V147" s="159"/>
      <c r="W147" s="159"/>
    </row>
    <row r="148" spans="1:23" s="2" customFormat="1" ht="33.75" customHeight="1" x14ac:dyDescent="0.2">
      <c r="A148" s="163"/>
      <c r="B148" s="164"/>
      <c r="C148" s="178" t="s">
        <v>372</v>
      </c>
      <c r="D148" s="170"/>
      <c r="E148" s="170"/>
      <c r="F148" s="171">
        <v>8.5999999999999993E-2</v>
      </c>
      <c r="G148" s="172"/>
      <c r="H148" s="173">
        <f>ROUND(H146*F148,0)</f>
        <v>48098</v>
      </c>
      <c r="I148" s="154"/>
      <c r="J148" s="154"/>
      <c r="K148" s="155"/>
      <c r="L148" s="155"/>
      <c r="M148" s="156"/>
      <c r="N148" s="157"/>
      <c r="O148" s="157"/>
      <c r="P148" s="158"/>
      <c r="Q148" s="159"/>
      <c r="R148" s="159"/>
      <c r="S148" s="159"/>
      <c r="T148" s="160"/>
      <c r="U148" s="160"/>
      <c r="V148" s="159"/>
      <c r="W148" s="159"/>
    </row>
    <row r="149" spans="1:23" s="2" customFormat="1" ht="18" customHeight="1" x14ac:dyDescent="0.2">
      <c r="A149" s="163"/>
      <c r="B149" s="164"/>
      <c r="C149" s="178" t="s">
        <v>373</v>
      </c>
      <c r="D149" s="179"/>
      <c r="E149" s="170"/>
      <c r="F149" s="171">
        <v>4.0000000000000001E-3</v>
      </c>
      <c r="G149" s="172"/>
      <c r="H149" s="173">
        <f>ROUND(H146*F149,0)</f>
        <v>2237</v>
      </c>
      <c r="I149" s="154"/>
      <c r="J149" s="154"/>
      <c r="K149" s="155"/>
      <c r="L149" s="155"/>
      <c r="M149" s="156"/>
      <c r="N149" s="157"/>
      <c r="O149" s="157"/>
      <c r="P149" s="158"/>
      <c r="Q149" s="159"/>
      <c r="R149" s="159"/>
      <c r="S149" s="159"/>
      <c r="T149" s="160"/>
      <c r="U149" s="160"/>
      <c r="V149" s="159"/>
      <c r="W149" s="159"/>
    </row>
    <row r="150" spans="1:23" s="2" customFormat="1" ht="25.5" x14ac:dyDescent="0.2">
      <c r="A150" s="163"/>
      <c r="B150" s="164"/>
      <c r="C150" s="177" t="s">
        <v>374</v>
      </c>
      <c r="D150" s="179"/>
      <c r="E150" s="170"/>
      <c r="F150" s="180"/>
      <c r="G150" s="172"/>
      <c r="H150" s="176">
        <f>SUM(H148:H149)</f>
        <v>50335</v>
      </c>
      <c r="I150" s="154"/>
      <c r="J150" s="154"/>
      <c r="K150" s="155"/>
      <c r="L150" s="155"/>
      <c r="M150" s="156"/>
      <c r="N150" s="157"/>
      <c r="O150" s="157"/>
      <c r="P150" s="158"/>
      <c r="Q150" s="159"/>
      <c r="R150" s="159"/>
      <c r="S150" s="159"/>
      <c r="T150" s="160"/>
      <c r="U150" s="160"/>
      <c r="V150" s="159"/>
      <c r="W150" s="159"/>
    </row>
    <row r="151" spans="1:23" s="2" customFormat="1" ht="25.5" x14ac:dyDescent="0.2">
      <c r="A151" s="163"/>
      <c r="B151" s="164"/>
      <c r="C151" s="177" t="s">
        <v>375</v>
      </c>
      <c r="D151" s="179"/>
      <c r="E151" s="170"/>
      <c r="F151" s="180"/>
      <c r="G151" s="172"/>
      <c r="H151" s="176"/>
      <c r="I151" s="154"/>
      <c r="J151" s="154"/>
      <c r="K151" s="155"/>
      <c r="L151" s="155"/>
      <c r="M151" s="156"/>
      <c r="N151" s="157"/>
      <c r="O151" s="157"/>
      <c r="P151" s="158"/>
      <c r="Q151" s="159"/>
      <c r="R151" s="159"/>
      <c r="S151" s="159"/>
      <c r="T151" s="160"/>
      <c r="U151" s="160"/>
      <c r="V151" s="159"/>
      <c r="W151" s="159"/>
    </row>
    <row r="152" spans="1:23" s="2" customFormat="1" ht="57.75" customHeight="1" x14ac:dyDescent="0.2">
      <c r="A152" s="181"/>
      <c r="B152" s="181"/>
      <c r="C152" s="178" t="s">
        <v>376</v>
      </c>
      <c r="D152" s="182"/>
      <c r="E152" s="182"/>
      <c r="F152" s="183">
        <v>4.6900000000000002E-4</v>
      </c>
      <c r="G152" s="140"/>
      <c r="H152" s="184">
        <f>ROUND(H146*F152,0)</f>
        <v>262</v>
      </c>
      <c r="I152" s="154"/>
      <c r="J152" s="154"/>
      <c r="K152" s="155"/>
      <c r="L152" s="155"/>
      <c r="M152" s="156"/>
      <c r="N152" s="157"/>
      <c r="O152" s="157"/>
      <c r="P152" s="158"/>
      <c r="Q152" s="159"/>
      <c r="R152" s="159"/>
      <c r="S152" s="159"/>
      <c r="T152" s="160"/>
      <c r="U152" s="160"/>
      <c r="V152" s="159"/>
      <c r="W152" s="159"/>
    </row>
    <row r="153" spans="1:23" s="2" customFormat="1" ht="45" customHeight="1" x14ac:dyDescent="0.2">
      <c r="A153" s="181"/>
      <c r="B153" s="181"/>
      <c r="C153" s="178" t="s">
        <v>377</v>
      </c>
      <c r="D153" s="182"/>
      <c r="E153" s="182"/>
      <c r="F153" s="183">
        <v>4.3963000000000002E-2</v>
      </c>
      <c r="G153" s="140"/>
      <c r="H153" s="184">
        <f>ROUND(H146*F153,0)</f>
        <v>24588</v>
      </c>
      <c r="I153" s="154"/>
      <c r="J153" s="154"/>
      <c r="K153" s="155"/>
      <c r="L153" s="155"/>
      <c r="M153" s="156"/>
      <c r="N153" s="157"/>
      <c r="O153" s="157"/>
      <c r="P153" s="158"/>
      <c r="Q153" s="159"/>
      <c r="R153" s="159"/>
      <c r="S153" s="159"/>
      <c r="T153" s="160"/>
      <c r="U153" s="160"/>
      <c r="V153" s="159"/>
      <c r="W153" s="159"/>
    </row>
    <row r="154" spans="1:23" s="2" customFormat="1" ht="48" customHeight="1" x14ac:dyDescent="0.2">
      <c r="A154" s="181"/>
      <c r="B154" s="181"/>
      <c r="C154" s="178" t="s">
        <v>378</v>
      </c>
      <c r="D154" s="182"/>
      <c r="E154" s="182"/>
      <c r="F154" s="183">
        <v>5.1900000000000004E-4</v>
      </c>
      <c r="G154" s="140"/>
      <c r="H154" s="184">
        <f>ROUND(H146*F154,0)</f>
        <v>290</v>
      </c>
      <c r="I154" s="154"/>
      <c r="J154" s="154"/>
      <c r="K154" s="155"/>
      <c r="L154" s="155"/>
      <c r="M154" s="156"/>
      <c r="N154" s="157"/>
      <c r="O154" s="157"/>
      <c r="P154" s="158"/>
      <c r="Q154" s="159"/>
      <c r="R154" s="159"/>
      <c r="S154" s="159"/>
      <c r="T154" s="160"/>
      <c r="U154" s="160"/>
      <c r="V154" s="159"/>
      <c r="W154" s="159"/>
    </row>
    <row r="155" spans="1:23" s="2" customFormat="1" ht="20.25" customHeight="1" x14ac:dyDescent="0.2">
      <c r="A155" s="181"/>
      <c r="B155" s="181"/>
      <c r="C155" s="178" t="s">
        <v>379</v>
      </c>
      <c r="D155" s="170"/>
      <c r="E155" s="182"/>
      <c r="F155" s="185">
        <v>2.9999999999999997E-4</v>
      </c>
      <c r="G155" s="140"/>
      <c r="H155" s="184">
        <f>ROUND(H146*F155,0)</f>
        <v>168</v>
      </c>
      <c r="I155" s="154"/>
      <c r="J155" s="154"/>
      <c r="K155" s="155"/>
      <c r="L155" s="155"/>
      <c r="M155" s="156"/>
      <c r="N155" s="157"/>
      <c r="O155" s="157"/>
      <c r="P155" s="158"/>
      <c r="Q155" s="159"/>
      <c r="R155" s="159"/>
      <c r="S155" s="159"/>
      <c r="T155" s="160"/>
      <c r="U155" s="160"/>
      <c r="V155" s="159"/>
      <c r="W155" s="159"/>
    </row>
    <row r="156" spans="1:23" s="2" customFormat="1" ht="32.25" customHeight="1" x14ac:dyDescent="0.2">
      <c r="A156" s="181"/>
      <c r="B156" s="181"/>
      <c r="C156" s="177" t="s">
        <v>380</v>
      </c>
      <c r="D156" s="170"/>
      <c r="E156" s="182"/>
      <c r="F156" s="61"/>
      <c r="G156" s="140"/>
      <c r="H156" s="186">
        <f>SUM(H152:H155)</f>
        <v>25308</v>
      </c>
      <c r="I156" s="154"/>
      <c r="J156" s="154"/>
      <c r="K156" s="155"/>
      <c r="L156" s="155"/>
      <c r="M156" s="156"/>
      <c r="N156" s="157"/>
      <c r="O156" s="157"/>
      <c r="P156" s="158"/>
      <c r="Q156" s="159"/>
      <c r="R156" s="159"/>
      <c r="S156" s="159"/>
      <c r="T156" s="160"/>
      <c r="U156" s="160"/>
      <c r="V156" s="159"/>
      <c r="W156" s="159"/>
    </row>
    <row r="157" spans="1:23" s="2" customFormat="1" ht="21.75" customHeight="1" x14ac:dyDescent="0.2">
      <c r="A157" s="181"/>
      <c r="B157" s="181"/>
      <c r="C157" s="162" t="s">
        <v>381</v>
      </c>
      <c r="D157" s="170"/>
      <c r="E157" s="182"/>
      <c r="F157" s="61"/>
      <c r="G157" s="140"/>
      <c r="H157" s="186">
        <f>H150+H156</f>
        <v>75643</v>
      </c>
      <c r="I157" s="154"/>
      <c r="J157" s="154"/>
      <c r="K157" s="155"/>
      <c r="L157" s="155"/>
      <c r="M157" s="156"/>
      <c r="N157" s="157"/>
      <c r="O157" s="157"/>
      <c r="P157" s="158"/>
      <c r="Q157" s="159"/>
      <c r="R157" s="159"/>
      <c r="S157" s="159"/>
      <c r="T157" s="160"/>
      <c r="U157" s="160"/>
      <c r="V157" s="159"/>
      <c r="W157" s="159"/>
    </row>
    <row r="158" spans="1:23" s="2" customFormat="1" ht="21" customHeight="1" x14ac:dyDescent="0.2">
      <c r="A158" s="181"/>
      <c r="B158" s="181"/>
      <c r="C158" s="162" t="s">
        <v>382</v>
      </c>
      <c r="D158" s="170"/>
      <c r="E158" s="182"/>
      <c r="F158" s="61"/>
      <c r="G158" s="140"/>
      <c r="H158" s="186">
        <f>H157+H146</f>
        <v>634923</v>
      </c>
      <c r="I158" s="154"/>
      <c r="J158" s="154"/>
      <c r="K158" s="155"/>
      <c r="L158" s="155"/>
      <c r="M158" s="156"/>
      <c r="N158" s="157"/>
      <c r="O158" s="157"/>
      <c r="P158" s="158"/>
      <c r="Q158" s="159"/>
      <c r="R158" s="159"/>
      <c r="S158" s="159"/>
      <c r="T158" s="160"/>
      <c r="U158" s="160"/>
      <c r="V158" s="159"/>
      <c r="W158" s="159"/>
    </row>
    <row r="159" spans="1:23" s="2" customFormat="1" ht="19.5" customHeight="1" x14ac:dyDescent="0.2">
      <c r="A159" s="181"/>
      <c r="B159" s="181"/>
      <c r="C159" s="169" t="s">
        <v>383</v>
      </c>
      <c r="D159" s="182"/>
      <c r="E159" s="182"/>
      <c r="F159" s="187">
        <v>1.3999999999999999E-4</v>
      </c>
      <c r="G159" s="140"/>
      <c r="H159" s="184">
        <f>ROUND(H158*F159,0)</f>
        <v>89</v>
      </c>
      <c r="I159" s="154"/>
      <c r="J159" s="154"/>
      <c r="K159" s="155"/>
      <c r="L159" s="155"/>
      <c r="M159" s="156"/>
      <c r="N159" s="157"/>
      <c r="O159" s="157"/>
      <c r="P159" s="158"/>
      <c r="Q159" s="159"/>
      <c r="R159" s="159"/>
      <c r="S159" s="159"/>
      <c r="T159" s="160"/>
      <c r="U159" s="160"/>
      <c r="V159" s="159"/>
      <c r="W159" s="159"/>
    </row>
    <row r="160" spans="1:23" s="2" customFormat="1" ht="27.75" customHeight="1" x14ac:dyDescent="0.2">
      <c r="A160" s="181"/>
      <c r="B160" s="181"/>
      <c r="C160" s="162" t="s">
        <v>384</v>
      </c>
      <c r="D160" s="182"/>
      <c r="E160" s="170"/>
      <c r="F160" s="170"/>
      <c r="G160" s="140"/>
      <c r="H160" s="186">
        <f>H158+H159</f>
        <v>635012</v>
      </c>
      <c r="I160" s="154"/>
      <c r="J160" s="154"/>
      <c r="K160" s="155"/>
      <c r="L160" s="155"/>
      <c r="M160" s="156"/>
      <c r="N160" s="157"/>
      <c r="O160" s="157"/>
      <c r="P160" s="158"/>
      <c r="Q160" s="159"/>
      <c r="R160" s="159"/>
      <c r="S160" s="159"/>
      <c r="T160" s="160"/>
      <c r="U160" s="160"/>
      <c r="V160" s="159"/>
      <c r="W160" s="159"/>
    </row>
    <row r="161" spans="1:23" s="2" customFormat="1" ht="30.75" customHeight="1" x14ac:dyDescent="0.2">
      <c r="A161" s="188"/>
      <c r="B161" s="188"/>
      <c r="C161" s="162" t="s">
        <v>385</v>
      </c>
      <c r="D161" s="189"/>
      <c r="E161" s="170"/>
      <c r="F161" s="170">
        <v>1.1180000000000001</v>
      </c>
      <c r="G161" s="190"/>
      <c r="H161" s="186">
        <f>ROUND(H160*F161,0)</f>
        <v>709943</v>
      </c>
      <c r="I161" s="154"/>
      <c r="J161" s="154"/>
      <c r="K161" s="155"/>
      <c r="L161" s="155"/>
      <c r="M161" s="156"/>
      <c r="N161" s="157"/>
      <c r="O161" s="157"/>
      <c r="P161" s="158"/>
      <c r="Q161" s="159"/>
      <c r="R161" s="159"/>
      <c r="S161" s="159"/>
      <c r="T161" s="160"/>
      <c r="U161" s="160"/>
      <c r="V161" s="159"/>
      <c r="W161" s="159"/>
    </row>
    <row r="162" spans="1:23" s="2" customFormat="1" ht="26.25" customHeight="1" x14ac:dyDescent="0.2">
      <c r="A162" s="181"/>
      <c r="B162" s="181"/>
      <c r="C162" s="191" t="s">
        <v>386</v>
      </c>
      <c r="D162" s="170"/>
      <c r="E162" s="170"/>
      <c r="F162" s="61"/>
      <c r="G162" s="140"/>
      <c r="H162" s="186">
        <f>H161</f>
        <v>709943</v>
      </c>
      <c r="I162" s="154"/>
      <c r="J162" s="154"/>
      <c r="K162" s="155"/>
      <c r="L162" s="155"/>
      <c r="M162" s="156"/>
      <c r="N162" s="157"/>
      <c r="O162" s="157"/>
      <c r="P162" s="158"/>
      <c r="Q162" s="159"/>
      <c r="R162" s="159"/>
      <c r="S162" s="159"/>
      <c r="T162" s="160"/>
      <c r="U162" s="160"/>
      <c r="V162" s="159"/>
      <c r="W162" s="159"/>
    </row>
    <row r="163" spans="1:23" s="2" customFormat="1" x14ac:dyDescent="0.2">
      <c r="A163" s="192"/>
      <c r="B163" s="192"/>
      <c r="C163" s="192"/>
      <c r="D163" s="192"/>
      <c r="E163" s="92"/>
      <c r="F163" s="92"/>
      <c r="G163" s="193"/>
      <c r="H163" s="194"/>
      <c r="I163" s="154"/>
      <c r="J163" s="154"/>
      <c r="K163" s="155"/>
      <c r="L163" s="155"/>
      <c r="M163" s="156"/>
      <c r="N163" s="157"/>
      <c r="O163" s="157"/>
      <c r="P163" s="158"/>
      <c r="Q163" s="159"/>
      <c r="R163" s="159"/>
      <c r="S163" s="159"/>
      <c r="T163" s="160"/>
      <c r="U163" s="160"/>
      <c r="V163" s="159"/>
      <c r="W163" s="159"/>
    </row>
    <row r="164" spans="1:23" s="2" customFormat="1" ht="9.75" customHeight="1" x14ac:dyDescent="0.2">
      <c r="A164" s="192"/>
      <c r="B164" s="192"/>
      <c r="C164" s="192"/>
      <c r="D164" s="192"/>
      <c r="E164" s="92"/>
      <c r="F164" s="92"/>
      <c r="G164" s="193"/>
      <c r="H164" s="194"/>
      <c r="I164" s="154"/>
      <c r="J164" s="154"/>
      <c r="K164" s="155"/>
      <c r="L164" s="155"/>
      <c r="M164" s="156"/>
      <c r="N164" s="157"/>
      <c r="O164" s="157"/>
      <c r="P164" s="158"/>
      <c r="Q164" s="159"/>
      <c r="R164" s="159"/>
      <c r="S164" s="159"/>
      <c r="T164" s="160"/>
      <c r="U164" s="160"/>
      <c r="V164" s="159"/>
      <c r="W164" s="159"/>
    </row>
    <row r="165" spans="1:23" s="2" customFormat="1" ht="10.5" customHeight="1" x14ac:dyDescent="0.2">
      <c r="A165" s="192"/>
      <c r="B165" s="192"/>
      <c r="C165" s="192"/>
      <c r="D165" s="192"/>
      <c r="E165" s="92"/>
      <c r="F165" s="92"/>
      <c r="G165" s="193"/>
      <c r="H165" s="194"/>
      <c r="I165" s="154"/>
      <c r="J165" s="154"/>
      <c r="K165" s="155"/>
      <c r="L165" s="155"/>
      <c r="M165" s="156"/>
      <c r="N165" s="157"/>
      <c r="O165" s="157"/>
      <c r="P165" s="158"/>
      <c r="Q165" s="159"/>
      <c r="R165" s="159"/>
      <c r="S165" s="159"/>
      <c r="T165" s="160"/>
      <c r="U165" s="160"/>
      <c r="V165" s="159"/>
      <c r="W165" s="159"/>
    </row>
    <row r="166" spans="1:23" s="203" customFormat="1" ht="28.5" customHeight="1" x14ac:dyDescent="0.2">
      <c r="A166" s="242" t="s">
        <v>387</v>
      </c>
      <c r="B166" s="242"/>
      <c r="C166" s="244" t="s">
        <v>388</v>
      </c>
      <c r="D166" s="244"/>
      <c r="E166" s="195"/>
      <c r="F166" s="196"/>
      <c r="G166" s="237" t="s">
        <v>389</v>
      </c>
      <c r="H166" s="237"/>
      <c r="I166" s="197"/>
      <c r="J166" s="197"/>
      <c r="K166" s="198"/>
      <c r="L166" s="199"/>
      <c r="M166" s="200"/>
      <c r="N166" s="201"/>
      <c r="O166" s="201"/>
      <c r="P166" s="201"/>
      <c r="Q166" s="202"/>
      <c r="R166" s="202"/>
      <c r="S166" s="202"/>
      <c r="T166" s="202"/>
      <c r="U166" s="202"/>
      <c r="V166" s="202"/>
      <c r="W166" s="202"/>
    </row>
    <row r="167" spans="1:23" s="203" customFormat="1" ht="12.75" customHeight="1" x14ac:dyDescent="0.2">
      <c r="A167" s="204"/>
      <c r="B167" s="204"/>
      <c r="C167" s="204"/>
      <c r="D167" s="196"/>
      <c r="E167" s="205" t="s">
        <v>390</v>
      </c>
      <c r="F167" s="196"/>
      <c r="G167" s="238" t="s">
        <v>391</v>
      </c>
      <c r="H167" s="238"/>
      <c r="I167" s="197"/>
      <c r="J167" s="197"/>
      <c r="K167" s="198"/>
      <c r="L167" s="199"/>
      <c r="M167" s="200"/>
      <c r="N167" s="201"/>
      <c r="O167" s="201"/>
      <c r="P167" s="201"/>
      <c r="Q167" s="202"/>
      <c r="R167" s="202"/>
      <c r="S167" s="202"/>
      <c r="T167" s="202"/>
      <c r="U167" s="202"/>
      <c r="V167" s="202"/>
      <c r="W167" s="202"/>
    </row>
    <row r="168" spans="1:23" s="203" customFormat="1" ht="12.75" customHeight="1" x14ac:dyDescent="0.2">
      <c r="A168" s="204"/>
      <c r="B168" s="204"/>
      <c r="C168" s="204"/>
      <c r="D168" s="196"/>
      <c r="E168" s="206"/>
      <c r="F168" s="196"/>
      <c r="G168" s="206"/>
      <c r="H168" s="206"/>
      <c r="I168" s="197"/>
      <c r="J168" s="197"/>
      <c r="K168" s="198"/>
      <c r="L168" s="199"/>
      <c r="M168" s="200"/>
      <c r="N168" s="201"/>
      <c r="O168" s="201"/>
      <c r="P168" s="201"/>
      <c r="Q168" s="202"/>
      <c r="R168" s="202"/>
      <c r="S168" s="202"/>
      <c r="T168" s="202"/>
      <c r="U168" s="202"/>
      <c r="V168" s="202"/>
      <c r="W168" s="202"/>
    </row>
    <row r="169" spans="1:23" s="203" customFormat="1" ht="25.5" customHeight="1" x14ac:dyDescent="0.2">
      <c r="A169" s="204"/>
      <c r="B169" s="204"/>
      <c r="C169" s="204"/>
      <c r="D169" s="204"/>
      <c r="E169" s="204"/>
      <c r="F169" s="204"/>
      <c r="G169" s="204"/>
      <c r="H169" s="204"/>
      <c r="I169" s="207"/>
      <c r="J169" s="207"/>
      <c r="K169" s="202"/>
      <c r="L169" s="202"/>
      <c r="M169" s="201"/>
      <c r="N169" s="201"/>
      <c r="O169" s="201"/>
      <c r="P169" s="201"/>
      <c r="Q169" s="202"/>
      <c r="R169" s="202"/>
      <c r="S169" s="202"/>
      <c r="T169" s="202"/>
      <c r="U169" s="202"/>
      <c r="V169" s="202"/>
      <c r="W169" s="202"/>
    </row>
    <row r="170" spans="1:23" s="203" customFormat="1" ht="30" customHeight="1" x14ac:dyDescent="0.2">
      <c r="A170" s="242" t="s">
        <v>392</v>
      </c>
      <c r="B170" s="242"/>
      <c r="C170" s="208" t="s">
        <v>393</v>
      </c>
      <c r="D170" s="208"/>
      <c r="E170" s="195"/>
      <c r="F170" s="108"/>
      <c r="G170" s="237" t="s">
        <v>394</v>
      </c>
      <c r="H170" s="237"/>
      <c r="I170" s="207"/>
      <c r="J170" s="207"/>
      <c r="K170" s="202"/>
      <c r="L170" s="202"/>
      <c r="M170" s="202"/>
      <c r="N170" s="202"/>
      <c r="O170" s="202"/>
      <c r="P170" s="202"/>
      <c r="Q170" s="202"/>
      <c r="R170" s="202"/>
      <c r="S170" s="202"/>
      <c r="T170" s="202"/>
      <c r="U170" s="202"/>
      <c r="V170" s="202"/>
      <c r="W170" s="202"/>
    </row>
    <row r="171" spans="1:23" s="203" customFormat="1" ht="45" customHeight="1" x14ac:dyDescent="0.2">
      <c r="A171" s="137"/>
      <c r="B171" s="137"/>
      <c r="C171" s="208"/>
      <c r="D171" s="208"/>
      <c r="E171" s="209" t="s">
        <v>390</v>
      </c>
      <c r="F171" s="210"/>
      <c r="G171" s="241" t="s">
        <v>391</v>
      </c>
      <c r="H171" s="241"/>
      <c r="I171" s="207"/>
      <c r="J171" s="207"/>
      <c r="K171" s="202"/>
      <c r="L171" s="202"/>
      <c r="M171" s="202"/>
      <c r="N171" s="202"/>
      <c r="O171" s="202"/>
      <c r="P171" s="202"/>
      <c r="Q171" s="202"/>
      <c r="R171" s="202"/>
      <c r="S171" s="202"/>
      <c r="T171" s="202"/>
      <c r="U171" s="202"/>
      <c r="V171" s="202"/>
      <c r="W171" s="202"/>
    </row>
    <row r="172" spans="1:23" s="203" customFormat="1" ht="51.75" customHeight="1" x14ac:dyDescent="0.2">
      <c r="A172" s="137"/>
      <c r="B172" s="137"/>
      <c r="C172" s="208"/>
      <c r="D172" s="208"/>
      <c r="E172" s="209"/>
      <c r="F172" s="210"/>
      <c r="G172" s="209"/>
      <c r="H172" s="209"/>
      <c r="I172" s="207"/>
      <c r="J172" s="207"/>
      <c r="K172" s="202"/>
      <c r="L172" s="202"/>
      <c r="M172" s="202"/>
      <c r="N172" s="202"/>
      <c r="O172" s="202"/>
      <c r="P172" s="202"/>
      <c r="Q172" s="202"/>
      <c r="R172" s="202"/>
      <c r="S172" s="202"/>
      <c r="T172" s="202"/>
      <c r="U172" s="202"/>
      <c r="V172" s="202"/>
      <c r="W172" s="202"/>
    </row>
    <row r="173" spans="1:23" s="203" customFormat="1" ht="38.25" x14ac:dyDescent="0.2">
      <c r="A173" s="239" t="s">
        <v>395</v>
      </c>
      <c r="B173" s="239"/>
      <c r="C173" s="211" t="s">
        <v>396</v>
      </c>
      <c r="D173" s="211"/>
      <c r="E173" s="195"/>
      <c r="F173" s="196"/>
      <c r="G173" s="240" t="s">
        <v>397</v>
      </c>
      <c r="H173" s="240"/>
      <c r="I173" s="207"/>
      <c r="J173" s="207"/>
      <c r="K173" s="202"/>
      <c r="L173" s="202"/>
      <c r="M173" s="201"/>
      <c r="N173" s="201"/>
      <c r="O173" s="201"/>
      <c r="P173" s="201"/>
      <c r="Q173" s="202"/>
      <c r="R173" s="202"/>
      <c r="S173" s="202"/>
      <c r="T173" s="202"/>
      <c r="U173" s="202"/>
      <c r="V173" s="202"/>
      <c r="W173" s="202"/>
    </row>
    <row r="174" spans="1:23" s="203" customFormat="1" ht="17.25" customHeight="1" x14ac:dyDescent="0.2">
      <c r="A174" s="108"/>
      <c r="B174" s="108"/>
      <c r="C174" s="108"/>
      <c r="D174" s="108"/>
      <c r="E174" s="205" t="s">
        <v>390</v>
      </c>
      <c r="F174" s="108"/>
      <c r="G174" s="241" t="s">
        <v>391</v>
      </c>
      <c r="H174" s="241"/>
      <c r="I174" s="207"/>
      <c r="J174" s="207"/>
      <c r="K174" s="202"/>
      <c r="L174" s="202"/>
      <c r="M174" s="201"/>
      <c r="N174" s="201"/>
      <c r="O174" s="201"/>
      <c r="P174" s="201"/>
      <c r="Q174" s="202"/>
      <c r="R174" s="202"/>
      <c r="S174" s="202"/>
      <c r="T174" s="202"/>
      <c r="U174" s="202"/>
      <c r="V174" s="202"/>
      <c r="W174" s="202"/>
    </row>
    <row r="175" spans="1:23" s="212" customFormat="1" ht="44.25" customHeight="1" x14ac:dyDescent="0.2">
      <c r="A175" s="108"/>
      <c r="B175" s="108"/>
      <c r="C175" s="108"/>
      <c r="D175" s="108"/>
      <c r="E175" s="108"/>
      <c r="F175" s="108"/>
      <c r="G175" s="108"/>
      <c r="H175" s="108"/>
      <c r="I175" s="210"/>
    </row>
    <row r="176" spans="1:23" s="212" customFormat="1" x14ac:dyDescent="0.2">
      <c r="A176" s="108"/>
      <c r="B176" s="108"/>
      <c r="C176" s="108"/>
      <c r="D176" s="108"/>
      <c r="E176" s="108"/>
      <c r="F176" s="108"/>
      <c r="G176" s="108"/>
      <c r="H176" s="108"/>
      <c r="I176" s="213"/>
    </row>
    <row r="177" spans="1:23" s="212" customFormat="1" x14ac:dyDescent="0.2">
      <c r="B177" s="214"/>
      <c r="C177" s="108"/>
      <c r="D177" s="214"/>
      <c r="E177" s="214"/>
      <c r="F177" s="214"/>
      <c r="G177" s="214"/>
      <c r="H177" s="108"/>
      <c r="I177" s="213"/>
    </row>
    <row r="178" spans="1:23" s="203" customFormat="1" ht="43.5" customHeight="1" x14ac:dyDescent="0.2">
      <c r="A178" s="242" t="s">
        <v>398</v>
      </c>
      <c r="B178" s="242"/>
      <c r="C178" s="215" t="s">
        <v>399</v>
      </c>
      <c r="D178" s="215"/>
      <c r="E178" s="216"/>
      <c r="F178" s="217"/>
      <c r="G178" s="243"/>
      <c r="H178" s="243"/>
      <c r="I178" s="207"/>
      <c r="J178" s="207"/>
      <c r="K178" s="202"/>
      <c r="L178" s="202"/>
      <c r="M178" s="201"/>
      <c r="N178" s="201"/>
      <c r="O178" s="201"/>
      <c r="P178" s="201"/>
      <c r="Q178" s="202"/>
      <c r="R178" s="202"/>
      <c r="S178" s="202"/>
      <c r="T178" s="202"/>
      <c r="U178" s="202"/>
      <c r="V178" s="202"/>
      <c r="W178" s="202"/>
    </row>
    <row r="179" spans="1:23" s="203" customFormat="1" ht="18" customHeight="1" x14ac:dyDescent="0.2">
      <c r="A179" s="108"/>
      <c r="B179" s="108"/>
      <c r="C179" s="108"/>
      <c r="D179" s="108"/>
      <c r="E179" s="205" t="s">
        <v>390</v>
      </c>
      <c r="F179" s="213"/>
      <c r="G179" s="238" t="s">
        <v>391</v>
      </c>
      <c r="H179" s="238"/>
      <c r="I179" s="207"/>
      <c r="J179" s="207"/>
      <c r="K179" s="202"/>
      <c r="L179" s="202"/>
      <c r="M179" s="201"/>
      <c r="N179" s="201"/>
      <c r="O179" s="201"/>
      <c r="P179" s="201"/>
      <c r="Q179" s="202"/>
      <c r="R179" s="202"/>
      <c r="S179" s="202"/>
      <c r="T179" s="202"/>
      <c r="U179" s="202"/>
      <c r="V179" s="202"/>
      <c r="W179" s="202"/>
    </row>
    <row r="180" spans="1:23" x14ac:dyDescent="0.2">
      <c r="A180" s="108"/>
      <c r="B180" s="108"/>
      <c r="C180" s="108"/>
      <c r="D180" s="108"/>
      <c r="E180" s="205"/>
      <c r="F180" s="213"/>
      <c r="G180" s="205"/>
      <c r="H180" s="205"/>
    </row>
    <row r="181" spans="1:23" ht="38.25" x14ac:dyDescent="0.2">
      <c r="A181" s="108"/>
      <c r="B181" s="108"/>
      <c r="C181" s="208" t="s">
        <v>400</v>
      </c>
      <c r="D181" s="208"/>
      <c r="E181" s="222"/>
      <c r="F181" s="108"/>
      <c r="G181" s="237" t="s">
        <v>401</v>
      </c>
      <c r="H181" s="237"/>
    </row>
    <row r="182" spans="1:23" x14ac:dyDescent="0.2">
      <c r="A182" s="108"/>
      <c r="B182" s="108"/>
      <c r="C182" s="108"/>
      <c r="D182" s="108"/>
      <c r="E182" s="205" t="s">
        <v>390</v>
      </c>
      <c r="F182" s="108"/>
      <c r="G182" s="238" t="s">
        <v>391</v>
      </c>
      <c r="H182" s="238"/>
    </row>
  </sheetData>
  <mergeCells count="69">
    <mergeCell ref="H7:H8"/>
    <mergeCell ref="A8:B8"/>
    <mergeCell ref="C8:F8"/>
    <mergeCell ref="A5:B5"/>
    <mergeCell ref="C5:F5"/>
    <mergeCell ref="C6:F6"/>
    <mergeCell ref="A7:B7"/>
    <mergeCell ref="C7:F7"/>
    <mergeCell ref="A24:E24"/>
    <mergeCell ref="F24:G24"/>
    <mergeCell ref="A9:B9"/>
    <mergeCell ref="C9:F9"/>
    <mergeCell ref="H9:H10"/>
    <mergeCell ref="A10:B10"/>
    <mergeCell ref="C10:F10"/>
    <mergeCell ref="A11:B11"/>
    <mergeCell ref="C11:F11"/>
    <mergeCell ref="A13:B13"/>
    <mergeCell ref="F18:G18"/>
    <mergeCell ref="E19:E20"/>
    <mergeCell ref="F19:F20"/>
    <mergeCell ref="G19:H19"/>
    <mergeCell ref="K26:L26"/>
    <mergeCell ref="M26:P26"/>
    <mergeCell ref="Q26:S26"/>
    <mergeCell ref="T26:W26"/>
    <mergeCell ref="A27:A29"/>
    <mergeCell ref="B27:B29"/>
    <mergeCell ref="F27:F29"/>
    <mergeCell ref="G27:G29"/>
    <mergeCell ref="H27:H29"/>
    <mergeCell ref="I27:I29"/>
    <mergeCell ref="A26:B26"/>
    <mergeCell ref="C26:C29"/>
    <mergeCell ref="D26:D29"/>
    <mergeCell ref="E26:E29"/>
    <mergeCell ref="F26:H26"/>
    <mergeCell ref="I26:J26"/>
    <mergeCell ref="V27:W27"/>
    <mergeCell ref="T28:T29"/>
    <mergeCell ref="U28:U29"/>
    <mergeCell ref="V28:V29"/>
    <mergeCell ref="W28:W29"/>
    <mergeCell ref="G171:H171"/>
    <mergeCell ref="Q27:Q29"/>
    <mergeCell ref="R27:R29"/>
    <mergeCell ref="S27:S29"/>
    <mergeCell ref="T27:U27"/>
    <mergeCell ref="K27:K29"/>
    <mergeCell ref="L27:L29"/>
    <mergeCell ref="M27:M29"/>
    <mergeCell ref="N27:N29"/>
    <mergeCell ref="O27:O29"/>
    <mergeCell ref="P27:P29"/>
    <mergeCell ref="J27:J29"/>
    <mergeCell ref="A166:B166"/>
    <mergeCell ref="C166:D166"/>
    <mergeCell ref="G166:H166"/>
    <mergeCell ref="G167:H167"/>
    <mergeCell ref="A170:B170"/>
    <mergeCell ref="G170:H170"/>
    <mergeCell ref="G181:H181"/>
    <mergeCell ref="G182:H182"/>
    <mergeCell ref="A173:B173"/>
    <mergeCell ref="G173:H173"/>
    <mergeCell ref="G174:H174"/>
    <mergeCell ref="A178:B178"/>
    <mergeCell ref="G178:H178"/>
    <mergeCell ref="G179:H179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82" orientation="portrait" horizontalDpi="300" verticalDpi="300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Normal="100" zoomScaleSheetLayoutView="100" workbookViewId="0">
      <selection activeCell="D7" sqref="D7"/>
    </sheetView>
  </sheetViews>
  <sheetFormatPr defaultColWidth="9.33203125" defaultRowHeight="12.75" x14ac:dyDescent="0.2"/>
  <cols>
    <col min="1" max="1" width="6.5" style="127" customWidth="1"/>
    <col min="2" max="2" width="10" style="127" customWidth="1"/>
    <col min="3" max="3" width="52.1640625" style="127" customWidth="1"/>
    <col min="4" max="4" width="18.33203125" style="127" customWidth="1"/>
    <col min="5" max="5" width="13.83203125" style="127" customWidth="1"/>
    <col min="6" max="6" width="10.83203125" style="127" customWidth="1"/>
    <col min="7" max="7" width="12.83203125" style="223" customWidth="1"/>
    <col min="8" max="8" width="12.83203125" style="218" customWidth="1"/>
    <col min="9" max="16384" width="9.33203125" style="127"/>
  </cols>
  <sheetData>
    <row r="1" spans="1:8" s="2" customFormat="1" ht="12.75" customHeight="1" x14ac:dyDescent="0.2">
      <c r="A1" s="291" t="s">
        <v>443</v>
      </c>
      <c r="B1" s="292"/>
      <c r="C1" s="292"/>
      <c r="D1" s="292"/>
      <c r="E1" s="292"/>
      <c r="F1" s="292"/>
      <c r="G1" s="292"/>
      <c r="H1" s="293"/>
    </row>
    <row r="2" spans="1:8" s="2" customFormat="1" ht="12.75" customHeight="1" x14ac:dyDescent="0.2">
      <c r="A2" s="294"/>
      <c r="B2" s="295"/>
      <c r="C2" s="295"/>
      <c r="D2" s="295"/>
      <c r="E2" s="295"/>
      <c r="F2" s="295"/>
      <c r="G2" s="295"/>
      <c r="H2" s="296"/>
    </row>
    <row r="3" spans="1:8" s="2" customFormat="1" x14ac:dyDescent="0.2">
      <c r="A3" s="294"/>
      <c r="B3" s="295"/>
      <c r="C3" s="295"/>
      <c r="D3" s="295"/>
      <c r="E3" s="295"/>
      <c r="F3" s="295"/>
      <c r="G3" s="295"/>
      <c r="H3" s="296"/>
    </row>
    <row r="4" spans="1:8" s="2" customFormat="1" ht="20.25" customHeight="1" x14ac:dyDescent="0.2">
      <c r="A4" s="297"/>
      <c r="B4" s="298"/>
      <c r="C4" s="298"/>
      <c r="D4" s="298"/>
      <c r="E4" s="298"/>
      <c r="F4" s="298"/>
      <c r="G4" s="298"/>
      <c r="H4" s="299"/>
    </row>
    <row r="5" spans="1:8" s="2" customFormat="1" x14ac:dyDescent="0.2">
      <c r="A5" s="110"/>
      <c r="B5" s="110"/>
      <c r="C5" s="110"/>
      <c r="D5" s="110"/>
      <c r="E5" s="110"/>
      <c r="F5" s="110"/>
      <c r="G5" s="110"/>
      <c r="H5" s="111"/>
    </row>
    <row r="6" spans="1:8" ht="30" customHeight="1" x14ac:dyDescent="0.2">
      <c r="A6" s="117"/>
      <c r="B6" s="117"/>
      <c r="C6" s="118"/>
      <c r="D6" s="117"/>
      <c r="E6" s="117"/>
      <c r="F6" s="117"/>
      <c r="G6" s="119"/>
      <c r="H6" s="120"/>
    </row>
    <row r="7" spans="1:8" ht="54" customHeight="1" x14ac:dyDescent="0.2">
      <c r="A7" s="117"/>
      <c r="B7" s="117"/>
      <c r="C7" s="118"/>
      <c r="D7" s="117"/>
      <c r="E7" s="117"/>
      <c r="F7" s="117"/>
      <c r="G7" s="119"/>
      <c r="H7" s="120"/>
    </row>
    <row r="8" spans="1:8" s="227" customFormat="1" ht="27.75" customHeight="1" x14ac:dyDescent="0.2">
      <c r="A8" s="119"/>
      <c r="B8" s="128"/>
      <c r="C8" s="128"/>
      <c r="D8" s="128"/>
      <c r="E8" s="74"/>
      <c r="F8" s="128"/>
      <c r="G8" s="128"/>
      <c r="H8" s="129"/>
    </row>
    <row r="9" spans="1:8" x14ac:dyDescent="0.2">
      <c r="A9" s="138"/>
      <c r="B9" s="138"/>
      <c r="C9" s="139"/>
      <c r="D9" s="138"/>
      <c r="E9" s="138"/>
      <c r="F9" s="138"/>
      <c r="G9" s="140"/>
      <c r="H9" s="141"/>
    </row>
    <row r="10" spans="1:8" ht="30" customHeight="1" x14ac:dyDescent="0.2">
      <c r="A10" s="138"/>
      <c r="B10" s="138"/>
      <c r="C10" s="139"/>
      <c r="D10" s="138"/>
      <c r="E10" s="138"/>
      <c r="F10" s="138"/>
      <c r="G10" s="140"/>
      <c r="H10" s="141"/>
    </row>
    <row r="11" spans="1:8" ht="30" customHeight="1" x14ac:dyDescent="0.2">
      <c r="A11" s="138"/>
      <c r="B11" s="138"/>
      <c r="C11" s="139"/>
      <c r="D11" s="138"/>
      <c r="E11" s="138"/>
      <c r="F11" s="138"/>
      <c r="G11" s="140"/>
      <c r="H11" s="141"/>
    </row>
    <row r="12" spans="1:8" ht="30.75" customHeight="1" x14ac:dyDescent="0.2">
      <c r="A12" s="138"/>
      <c r="B12" s="138"/>
      <c r="C12" s="139"/>
      <c r="D12" s="138"/>
      <c r="E12" s="138"/>
      <c r="F12" s="138"/>
      <c r="G12" s="140"/>
      <c r="H12" s="141"/>
    </row>
    <row r="13" spans="1:8" s="226" customFormat="1" ht="18.75" customHeight="1" x14ac:dyDescent="0.2">
      <c r="A13" s="119"/>
      <c r="B13" s="128"/>
      <c r="C13" s="128"/>
      <c r="D13" s="128"/>
      <c r="E13" s="74"/>
      <c r="F13" s="128"/>
      <c r="G13" s="128"/>
      <c r="H13" s="129"/>
    </row>
    <row r="14" spans="1:8" ht="28.5" customHeight="1" x14ac:dyDescent="0.2">
      <c r="A14" s="138"/>
      <c r="B14" s="138"/>
      <c r="C14" s="139"/>
      <c r="D14" s="138"/>
      <c r="E14" s="138"/>
      <c r="F14" s="138"/>
      <c r="G14" s="140"/>
      <c r="H14" s="141"/>
    </row>
    <row r="15" spans="1:8" x14ac:dyDescent="0.2">
      <c r="A15" s="138"/>
      <c r="B15" s="138"/>
      <c r="C15" s="139"/>
      <c r="D15" s="138"/>
      <c r="E15" s="138"/>
      <c r="F15" s="138"/>
      <c r="G15" s="140"/>
      <c r="H15" s="141"/>
    </row>
    <row r="16" spans="1:8" s="227" customFormat="1" ht="24" customHeight="1" x14ac:dyDescent="0.2">
      <c r="A16" s="119"/>
      <c r="B16" s="128"/>
      <c r="C16" s="128"/>
      <c r="D16" s="128"/>
      <c r="E16" s="74"/>
      <c r="F16" s="128"/>
      <c r="G16" s="128"/>
      <c r="H16" s="129"/>
    </row>
    <row r="17" spans="1:8" ht="30" customHeight="1" x14ac:dyDescent="0.2">
      <c r="A17" s="138"/>
      <c r="B17" s="138"/>
      <c r="C17" s="139"/>
      <c r="D17" s="138"/>
      <c r="E17" s="138"/>
      <c r="F17" s="138"/>
      <c r="G17" s="140"/>
      <c r="H17" s="141"/>
    </row>
    <row r="18" spans="1:8" ht="66" customHeight="1" x14ac:dyDescent="0.2">
      <c r="A18" s="138"/>
      <c r="B18" s="138"/>
      <c r="C18" s="139"/>
      <c r="D18" s="138"/>
      <c r="E18" s="138"/>
      <c r="F18" s="138"/>
      <c r="G18" s="140"/>
      <c r="H18" s="141"/>
    </row>
    <row r="19" spans="1:8" ht="30" customHeight="1" x14ac:dyDescent="0.2">
      <c r="A19" s="138"/>
      <c r="B19" s="138"/>
      <c r="C19" s="139"/>
      <c r="D19" s="138"/>
      <c r="E19" s="138"/>
      <c r="F19" s="138"/>
      <c r="G19" s="140"/>
      <c r="H19" s="141"/>
    </row>
    <row r="20" spans="1:8" ht="30" customHeight="1" x14ac:dyDescent="0.2">
      <c r="A20" s="138"/>
      <c r="B20" s="138"/>
      <c r="C20" s="139"/>
      <c r="D20" s="138"/>
      <c r="E20" s="138"/>
      <c r="F20" s="138"/>
      <c r="G20" s="140"/>
      <c r="H20" s="141"/>
    </row>
    <row r="21" spans="1:8" ht="28.5" customHeight="1" x14ac:dyDescent="0.2">
      <c r="A21" s="138"/>
      <c r="B21" s="138"/>
      <c r="C21" s="139"/>
      <c r="D21" s="138"/>
      <c r="E21" s="138"/>
      <c r="F21" s="138"/>
      <c r="G21" s="140"/>
      <c r="H21" s="141"/>
    </row>
    <row r="22" spans="1:8" ht="64.5" customHeight="1" x14ac:dyDescent="0.2">
      <c r="A22" s="138"/>
      <c r="B22" s="138"/>
      <c r="C22" s="139"/>
      <c r="D22" s="138"/>
      <c r="E22" s="138"/>
      <c r="F22" s="138"/>
      <c r="G22" s="140"/>
      <c r="H22" s="141"/>
    </row>
    <row r="23" spans="1:8" ht="29.25" customHeight="1" x14ac:dyDescent="0.2">
      <c r="A23" s="138"/>
      <c r="B23" s="138"/>
      <c r="C23" s="139"/>
      <c r="D23" s="138"/>
      <c r="E23" s="138"/>
      <c r="F23" s="138"/>
      <c r="G23" s="140"/>
      <c r="H23" s="141"/>
    </row>
    <row r="24" spans="1:8" ht="29.25" customHeight="1" x14ac:dyDescent="0.2">
      <c r="A24" s="138"/>
      <c r="B24" s="138"/>
      <c r="C24" s="139"/>
      <c r="D24" s="138"/>
      <c r="E24" s="138"/>
      <c r="F24" s="138"/>
      <c r="G24" s="140"/>
      <c r="H24" s="141"/>
    </row>
    <row r="25" spans="1:8" ht="27.75" customHeight="1" x14ac:dyDescent="0.2">
      <c r="A25" s="138"/>
      <c r="B25" s="138"/>
      <c r="C25" s="139"/>
      <c r="D25" s="138"/>
      <c r="E25" s="138"/>
      <c r="F25" s="138"/>
      <c r="G25" s="140"/>
      <c r="H25" s="141"/>
    </row>
    <row r="26" spans="1:8" ht="64.5" customHeight="1" x14ac:dyDescent="0.2">
      <c r="A26" s="138"/>
      <c r="B26" s="138"/>
      <c r="C26" s="139"/>
      <c r="D26" s="138"/>
      <c r="E26" s="138"/>
      <c r="F26" s="138"/>
      <c r="G26" s="140"/>
      <c r="H26" s="141"/>
    </row>
    <row r="27" spans="1:8" x14ac:dyDescent="0.2">
      <c r="A27" s="138"/>
      <c r="B27" s="138"/>
      <c r="C27" s="139"/>
      <c r="D27" s="138"/>
      <c r="E27" s="138"/>
      <c r="F27" s="138"/>
      <c r="G27" s="140"/>
      <c r="H27" s="141"/>
    </row>
    <row r="28" spans="1:8" x14ac:dyDescent="0.2">
      <c r="A28" s="138"/>
      <c r="B28" s="138"/>
      <c r="C28" s="139"/>
      <c r="D28" s="138"/>
      <c r="E28" s="138"/>
      <c r="F28" s="138"/>
      <c r="G28" s="140"/>
      <c r="H28" s="141"/>
    </row>
    <row r="29" spans="1:8" x14ac:dyDescent="0.2">
      <c r="A29" s="138"/>
      <c r="B29" s="138"/>
      <c r="C29" s="139"/>
      <c r="D29" s="138"/>
      <c r="E29" s="138"/>
      <c r="F29" s="138"/>
      <c r="G29" s="140"/>
      <c r="H29" s="141"/>
    </row>
    <row r="30" spans="1:8" x14ac:dyDescent="0.2">
      <c r="A30" s="138"/>
      <c r="B30" s="138"/>
      <c r="C30" s="139"/>
      <c r="D30" s="138"/>
      <c r="E30" s="138"/>
      <c r="F30" s="138"/>
      <c r="G30" s="140"/>
      <c r="H30" s="141"/>
    </row>
    <row r="31" spans="1:8" x14ac:dyDescent="0.2">
      <c r="A31" s="138"/>
      <c r="B31" s="138"/>
      <c r="C31" s="139"/>
      <c r="D31" s="138"/>
      <c r="E31" s="138"/>
      <c r="F31" s="138"/>
      <c r="G31" s="140"/>
      <c r="H31" s="141"/>
    </row>
    <row r="32" spans="1:8" x14ac:dyDescent="0.2">
      <c r="A32" s="138"/>
      <c r="B32" s="138"/>
      <c r="C32" s="139"/>
      <c r="D32" s="138"/>
      <c r="E32" s="138"/>
      <c r="F32" s="138"/>
      <c r="G32" s="140"/>
      <c r="H32" s="141"/>
    </row>
    <row r="33" spans="1:8" x14ac:dyDescent="0.2">
      <c r="A33" s="138"/>
      <c r="B33" s="138"/>
      <c r="C33" s="139"/>
      <c r="D33" s="138"/>
      <c r="E33" s="138"/>
      <c r="F33" s="138"/>
      <c r="G33" s="140"/>
      <c r="H33" s="141"/>
    </row>
    <row r="34" spans="1:8" x14ac:dyDescent="0.2">
      <c r="A34" s="138"/>
      <c r="B34" s="138"/>
      <c r="C34" s="139"/>
      <c r="D34" s="138"/>
      <c r="E34" s="138"/>
      <c r="F34" s="138"/>
      <c r="G34" s="140"/>
      <c r="H34" s="141"/>
    </row>
    <row r="35" spans="1:8" x14ac:dyDescent="0.2">
      <c r="A35" s="138"/>
      <c r="B35" s="138"/>
      <c r="C35" s="139"/>
      <c r="D35" s="138"/>
      <c r="E35" s="138"/>
      <c r="F35" s="138"/>
      <c r="G35" s="140"/>
      <c r="H35" s="141"/>
    </row>
    <row r="36" spans="1:8" ht="29.25" customHeight="1" x14ac:dyDescent="0.2">
      <c r="A36" s="138"/>
      <c r="B36" s="138"/>
      <c r="C36" s="139"/>
      <c r="D36" s="138"/>
      <c r="E36" s="138"/>
      <c r="F36" s="138"/>
      <c r="G36" s="140"/>
      <c r="H36" s="141"/>
    </row>
    <row r="37" spans="1:8" ht="28.5" customHeight="1" x14ac:dyDescent="0.2">
      <c r="A37" s="138"/>
      <c r="B37" s="138"/>
      <c r="C37" s="139"/>
      <c r="D37" s="138"/>
      <c r="E37" s="138"/>
      <c r="F37" s="138"/>
      <c r="G37" s="140"/>
      <c r="H37" s="141"/>
    </row>
    <row r="38" spans="1:8" ht="33" customHeight="1" x14ac:dyDescent="0.2">
      <c r="A38" s="138"/>
      <c r="B38" s="138"/>
      <c r="C38" s="139"/>
      <c r="D38" s="138"/>
      <c r="E38" s="138"/>
      <c r="F38" s="138"/>
      <c r="G38" s="140"/>
      <c r="H38" s="141"/>
    </row>
    <row r="39" spans="1:8" ht="27.75" customHeight="1" x14ac:dyDescent="0.2">
      <c r="A39" s="138"/>
      <c r="B39" s="138"/>
      <c r="C39" s="139"/>
      <c r="D39" s="138"/>
      <c r="E39" s="138"/>
      <c r="F39" s="138"/>
      <c r="G39" s="140"/>
      <c r="H39" s="141"/>
    </row>
    <row r="40" spans="1:8" ht="31.5" customHeight="1" x14ac:dyDescent="0.2">
      <c r="A40" s="138"/>
      <c r="B40" s="138"/>
      <c r="C40" s="139"/>
      <c r="D40" s="138"/>
      <c r="E40" s="138"/>
      <c r="F40" s="138"/>
      <c r="G40" s="140"/>
      <c r="H40" s="141"/>
    </row>
    <row r="41" spans="1:8" ht="28.5" customHeight="1" x14ac:dyDescent="0.2">
      <c r="A41" s="138"/>
      <c r="B41" s="138"/>
      <c r="C41" s="139"/>
      <c r="D41" s="138"/>
      <c r="E41" s="138"/>
      <c r="F41" s="138"/>
      <c r="G41" s="140"/>
      <c r="H41" s="141"/>
    </row>
    <row r="42" spans="1:8" ht="36.75" customHeight="1" x14ac:dyDescent="0.2">
      <c r="A42" s="138"/>
      <c r="B42" s="138"/>
      <c r="C42" s="139"/>
      <c r="D42" s="138"/>
      <c r="E42" s="138"/>
      <c r="F42" s="138"/>
      <c r="G42" s="140"/>
      <c r="H42" s="141"/>
    </row>
    <row r="43" spans="1:8" ht="30" customHeight="1" x14ac:dyDescent="0.2">
      <c r="A43" s="138"/>
      <c r="B43" s="138"/>
      <c r="C43" s="139"/>
      <c r="D43" s="138"/>
      <c r="E43" s="138"/>
      <c r="F43" s="138"/>
      <c r="G43" s="140"/>
      <c r="H43" s="141"/>
    </row>
    <row r="44" spans="1:8" ht="28.5" customHeight="1" x14ac:dyDescent="0.2">
      <c r="A44" s="138"/>
      <c r="B44" s="138"/>
      <c r="C44" s="139"/>
      <c r="D44" s="138"/>
      <c r="E44" s="138"/>
      <c r="F44" s="138"/>
      <c r="G44" s="140"/>
      <c r="H44" s="141"/>
    </row>
    <row r="45" spans="1:8" ht="42" customHeight="1" x14ac:dyDescent="0.2">
      <c r="A45" s="138"/>
      <c r="B45" s="138"/>
      <c r="C45" s="139"/>
      <c r="D45" s="138"/>
      <c r="E45" s="138"/>
      <c r="F45" s="138"/>
      <c r="G45" s="140"/>
      <c r="H45" s="228"/>
    </row>
    <row r="46" spans="1:8" ht="30" customHeight="1" x14ac:dyDescent="0.2">
      <c r="A46" s="138"/>
      <c r="B46" s="138"/>
      <c r="C46" s="139"/>
      <c r="D46" s="138"/>
      <c r="E46" s="138"/>
      <c r="F46" s="138"/>
      <c r="G46" s="140"/>
      <c r="H46" s="141"/>
    </row>
    <row r="47" spans="1:8" ht="28.5" customHeight="1" x14ac:dyDescent="0.2">
      <c r="A47" s="138"/>
      <c r="B47" s="138"/>
      <c r="C47" s="139"/>
      <c r="D47" s="138"/>
      <c r="E47" s="138"/>
      <c r="F47" s="138"/>
      <c r="G47" s="140"/>
      <c r="H47" s="141"/>
    </row>
    <row r="48" spans="1:8" x14ac:dyDescent="0.2">
      <c r="A48" s="138"/>
      <c r="B48" s="138"/>
      <c r="C48" s="139"/>
      <c r="D48" s="138"/>
      <c r="E48" s="138"/>
      <c r="F48" s="138"/>
      <c r="G48" s="140"/>
      <c r="H48" s="228"/>
    </row>
    <row r="49" spans="1:8" x14ac:dyDescent="0.2">
      <c r="A49" s="138"/>
      <c r="B49" s="138"/>
      <c r="C49" s="139"/>
      <c r="D49" s="138"/>
      <c r="E49" s="138"/>
      <c r="F49" s="138"/>
      <c r="G49" s="140"/>
      <c r="H49" s="141"/>
    </row>
    <row r="50" spans="1:8" ht="30" customHeight="1" x14ac:dyDescent="0.2">
      <c r="A50" s="138"/>
      <c r="B50" s="138"/>
      <c r="C50" s="139"/>
      <c r="D50" s="138"/>
      <c r="E50" s="138"/>
      <c r="F50" s="138"/>
      <c r="G50" s="140"/>
      <c r="H50" s="141"/>
    </row>
    <row r="51" spans="1:8" ht="27" customHeight="1" x14ac:dyDescent="0.2">
      <c r="A51" s="138"/>
      <c r="B51" s="138"/>
      <c r="C51" s="139"/>
      <c r="D51" s="138"/>
      <c r="E51" s="138"/>
      <c r="F51" s="138"/>
      <c r="G51" s="140"/>
      <c r="H51" s="141"/>
    </row>
    <row r="52" spans="1:8" ht="29.25" customHeight="1" x14ac:dyDescent="0.2">
      <c r="A52" s="138"/>
      <c r="B52" s="138"/>
      <c r="C52" s="139"/>
      <c r="D52" s="138"/>
      <c r="E52" s="138"/>
      <c r="F52" s="138"/>
      <c r="G52" s="140"/>
      <c r="H52" s="141"/>
    </row>
    <row r="53" spans="1:8" ht="30" customHeight="1" x14ac:dyDescent="0.2">
      <c r="A53" s="138"/>
      <c r="B53" s="138"/>
      <c r="C53" s="139"/>
      <c r="D53" s="138"/>
      <c r="E53" s="138"/>
      <c r="F53" s="138"/>
      <c r="G53" s="140"/>
      <c r="H53" s="141"/>
    </row>
    <row r="54" spans="1:8" ht="27.75" customHeight="1" x14ac:dyDescent="0.2">
      <c r="A54" s="138"/>
      <c r="B54" s="138"/>
      <c r="C54" s="139"/>
      <c r="D54" s="138"/>
      <c r="E54" s="138"/>
      <c r="F54" s="138"/>
      <c r="G54" s="140"/>
      <c r="H54" s="141"/>
    </row>
    <row r="55" spans="1:8" ht="63.75" customHeight="1" x14ac:dyDescent="0.2">
      <c r="A55" s="138"/>
      <c r="B55" s="138"/>
      <c r="C55" s="139"/>
      <c r="D55" s="138"/>
      <c r="E55" s="138"/>
      <c r="F55" s="138"/>
      <c r="G55" s="140"/>
      <c r="H55" s="141"/>
    </row>
    <row r="56" spans="1:8" ht="28.5" customHeight="1" x14ac:dyDescent="0.2">
      <c r="A56" s="138"/>
      <c r="B56" s="138"/>
      <c r="C56" s="139"/>
      <c r="D56" s="138"/>
      <c r="E56" s="138"/>
      <c r="F56" s="138"/>
      <c r="G56" s="140"/>
      <c r="H56" s="141"/>
    </row>
    <row r="57" spans="1:8" ht="29.25" customHeight="1" x14ac:dyDescent="0.2">
      <c r="A57" s="138"/>
      <c r="B57" s="138"/>
      <c r="C57" s="139"/>
      <c r="D57" s="138"/>
      <c r="E57" s="138"/>
      <c r="F57" s="138"/>
      <c r="G57" s="140"/>
      <c r="H57" s="141"/>
    </row>
    <row r="58" spans="1:8" ht="69" customHeight="1" x14ac:dyDescent="0.2">
      <c r="A58" s="138"/>
      <c r="B58" s="138"/>
      <c r="C58" s="139"/>
      <c r="D58" s="138"/>
      <c r="E58" s="138"/>
      <c r="F58" s="138"/>
      <c r="G58" s="140"/>
      <c r="H58" s="141"/>
    </row>
    <row r="59" spans="1:8" ht="30" customHeight="1" x14ac:dyDescent="0.2">
      <c r="A59" s="138"/>
      <c r="B59" s="138"/>
      <c r="C59" s="139"/>
      <c r="D59" s="138"/>
      <c r="E59" s="138"/>
      <c r="F59" s="138"/>
      <c r="G59" s="140"/>
      <c r="H59" s="141"/>
    </row>
    <row r="60" spans="1:8" ht="27.75" customHeight="1" x14ac:dyDescent="0.2">
      <c r="A60" s="138"/>
      <c r="B60" s="138"/>
      <c r="C60" s="139"/>
      <c r="D60" s="138"/>
      <c r="E60" s="138"/>
      <c r="F60" s="138"/>
      <c r="G60" s="140"/>
      <c r="H60" s="141"/>
    </row>
    <row r="61" spans="1:8" ht="27.75" customHeight="1" x14ac:dyDescent="0.2">
      <c r="A61" s="138"/>
      <c r="B61" s="138"/>
      <c r="C61" s="139"/>
      <c r="D61" s="138"/>
      <c r="E61" s="138"/>
      <c r="F61" s="138"/>
      <c r="G61" s="140"/>
      <c r="H61" s="141"/>
    </row>
    <row r="62" spans="1:8" ht="63.75" customHeight="1" x14ac:dyDescent="0.2">
      <c r="A62" s="138"/>
      <c r="B62" s="138"/>
      <c r="C62" s="139"/>
      <c r="D62" s="138"/>
      <c r="E62" s="138"/>
      <c r="F62" s="138"/>
      <c r="G62" s="140"/>
      <c r="H62" s="141"/>
    </row>
    <row r="63" spans="1:8" ht="29.25" customHeight="1" x14ac:dyDescent="0.2">
      <c r="A63" s="138"/>
      <c r="B63" s="138"/>
      <c r="C63" s="139"/>
      <c r="D63" s="138"/>
      <c r="E63" s="138"/>
      <c r="F63" s="138"/>
      <c r="G63" s="140"/>
      <c r="H63" s="141"/>
    </row>
    <row r="64" spans="1:8" ht="27.75" customHeight="1" x14ac:dyDescent="0.2">
      <c r="A64" s="138"/>
      <c r="B64" s="138"/>
      <c r="C64" s="139"/>
      <c r="D64" s="138"/>
      <c r="E64" s="138"/>
      <c r="F64" s="138"/>
      <c r="G64" s="140"/>
      <c r="H64" s="141"/>
    </row>
    <row r="65" spans="1:8" x14ac:dyDescent="0.2">
      <c r="A65" s="138"/>
      <c r="B65" s="138"/>
      <c r="C65" s="139"/>
      <c r="D65" s="138"/>
      <c r="E65" s="138"/>
      <c r="F65" s="138"/>
      <c r="G65" s="140"/>
      <c r="H65" s="141"/>
    </row>
    <row r="66" spans="1:8" s="227" customFormat="1" ht="25.5" customHeight="1" x14ac:dyDescent="0.2">
      <c r="A66" s="119"/>
      <c r="B66" s="128"/>
      <c r="C66" s="128"/>
      <c r="D66" s="128"/>
      <c r="E66" s="74"/>
      <c r="F66" s="128"/>
      <c r="G66" s="128"/>
      <c r="H66" s="129"/>
    </row>
    <row r="67" spans="1:8" ht="27.75" customHeight="1" x14ac:dyDescent="0.2">
      <c r="A67" s="138"/>
      <c r="B67" s="138"/>
      <c r="C67" s="139"/>
      <c r="D67" s="138"/>
      <c r="E67" s="138"/>
      <c r="F67" s="138"/>
      <c r="G67" s="140"/>
      <c r="H67" s="141"/>
    </row>
    <row r="68" spans="1:8" s="227" customFormat="1" ht="20.25" customHeight="1" x14ac:dyDescent="0.2">
      <c r="A68" s="119"/>
      <c r="B68" s="128"/>
      <c r="C68" s="128"/>
      <c r="D68" s="128"/>
      <c r="E68" s="74"/>
      <c r="F68" s="128"/>
      <c r="G68" s="128"/>
      <c r="H68" s="129"/>
    </row>
    <row r="69" spans="1:8" ht="27.75" customHeight="1" x14ac:dyDescent="0.2">
      <c r="A69" s="138"/>
      <c r="B69" s="138"/>
      <c r="C69" s="139"/>
      <c r="D69" s="138"/>
      <c r="E69" s="138"/>
      <c r="F69" s="138"/>
      <c r="G69" s="140"/>
      <c r="H69" s="141"/>
    </row>
    <row r="70" spans="1:8" x14ac:dyDescent="0.2">
      <c r="A70" s="138"/>
      <c r="B70" s="138"/>
      <c r="C70" s="139"/>
      <c r="D70" s="138"/>
      <c r="E70" s="138"/>
      <c r="F70" s="138"/>
      <c r="G70" s="140"/>
      <c r="H70" s="141"/>
    </row>
    <row r="71" spans="1:8" x14ac:dyDescent="0.2">
      <c r="A71" s="138"/>
      <c r="B71" s="138"/>
      <c r="C71" s="139"/>
      <c r="D71" s="138"/>
      <c r="E71" s="138"/>
      <c r="F71" s="138"/>
      <c r="G71" s="140"/>
      <c r="H71" s="141"/>
    </row>
    <row r="72" spans="1:8" ht="26.25" customHeight="1" x14ac:dyDescent="0.2">
      <c r="A72" s="138"/>
      <c r="B72" s="138"/>
      <c r="C72" s="139"/>
      <c r="D72" s="138"/>
      <c r="E72" s="138"/>
      <c r="F72" s="138"/>
      <c r="G72" s="140"/>
      <c r="H72" s="141"/>
    </row>
    <row r="73" spans="1:8" x14ac:dyDescent="0.2">
      <c r="A73" s="138"/>
      <c r="B73" s="138"/>
      <c r="C73" s="139"/>
      <c r="D73" s="138"/>
      <c r="E73" s="138"/>
      <c r="F73" s="138"/>
      <c r="G73" s="140"/>
      <c r="H73" s="141"/>
    </row>
    <row r="74" spans="1:8" ht="28.5" customHeight="1" x14ac:dyDescent="0.2">
      <c r="A74" s="138"/>
      <c r="B74" s="138"/>
      <c r="C74" s="139"/>
      <c r="D74" s="138"/>
      <c r="E74" s="138"/>
      <c r="F74" s="138"/>
      <c r="G74" s="140"/>
      <c r="H74" s="141"/>
    </row>
    <row r="75" spans="1:8" ht="27.75" customHeight="1" x14ac:dyDescent="0.2">
      <c r="A75" s="138"/>
      <c r="B75" s="138"/>
      <c r="C75" s="139"/>
      <c r="D75" s="138"/>
      <c r="E75" s="138"/>
      <c r="F75" s="138"/>
      <c r="G75" s="140"/>
      <c r="H75" s="141"/>
    </row>
    <row r="76" spans="1:8" ht="26.25" customHeight="1" x14ac:dyDescent="0.2">
      <c r="A76" s="138"/>
      <c r="B76" s="138"/>
      <c r="C76" s="139"/>
      <c r="D76" s="138"/>
      <c r="E76" s="138"/>
      <c r="F76" s="138"/>
      <c r="G76" s="140"/>
      <c r="H76" s="141"/>
    </row>
    <row r="77" spans="1:8" ht="39" customHeight="1" x14ac:dyDescent="0.2">
      <c r="A77" s="138"/>
      <c r="B77" s="138"/>
      <c r="C77" s="139"/>
      <c r="D77" s="138"/>
      <c r="E77" s="138"/>
      <c r="F77" s="138"/>
      <c r="G77" s="140"/>
      <c r="H77" s="141"/>
    </row>
    <row r="78" spans="1:8" s="2" customFormat="1" ht="21" customHeight="1" x14ac:dyDescent="0.2">
      <c r="A78" s="224"/>
      <c r="B78" s="224"/>
      <c r="C78" s="146"/>
      <c r="D78" s="146"/>
      <c r="E78" s="146"/>
      <c r="F78" s="74"/>
      <c r="G78" s="146"/>
      <c r="H78" s="229"/>
    </row>
    <row r="79" spans="1:8" s="2" customFormat="1" ht="21" customHeight="1" x14ac:dyDescent="0.2">
      <c r="A79" s="224"/>
      <c r="B79" s="224"/>
      <c r="C79" s="152"/>
      <c r="D79" s="152"/>
      <c r="E79" s="152"/>
      <c r="F79" s="224"/>
      <c r="G79" s="152"/>
      <c r="H79" s="153"/>
    </row>
    <row r="80" spans="1:8" s="2" customFormat="1" ht="21" customHeight="1" x14ac:dyDescent="0.2">
      <c r="A80" s="224"/>
      <c r="B80" s="224"/>
      <c r="C80" s="152"/>
      <c r="D80" s="152"/>
      <c r="E80" s="152"/>
      <c r="F80" s="224"/>
      <c r="G80" s="152"/>
      <c r="H80" s="153"/>
    </row>
    <row r="81" spans="1:8" s="2" customFormat="1" ht="21" customHeight="1" x14ac:dyDescent="0.2">
      <c r="A81" s="224"/>
      <c r="B81" s="224"/>
      <c r="C81" s="162"/>
      <c r="D81" s="152"/>
      <c r="E81" s="152"/>
      <c r="F81" s="224"/>
      <c r="G81" s="152"/>
      <c r="H81" s="229"/>
    </row>
    <row r="82" spans="1:8" s="2" customFormat="1" ht="21" customHeight="1" x14ac:dyDescent="0.2">
      <c r="A82" s="163"/>
      <c r="B82" s="164"/>
      <c r="C82" s="165"/>
      <c r="D82" s="166"/>
      <c r="E82" s="166"/>
      <c r="F82" s="166"/>
      <c r="G82" s="167"/>
      <c r="H82" s="168"/>
    </row>
    <row r="83" spans="1:8" s="2" customFormat="1" ht="21" customHeight="1" x14ac:dyDescent="0.2">
      <c r="A83" s="181"/>
      <c r="B83" s="181"/>
      <c r="C83" s="191"/>
      <c r="D83" s="170"/>
      <c r="E83" s="170"/>
      <c r="F83" s="224"/>
      <c r="G83" s="140"/>
      <c r="H83" s="186"/>
    </row>
  </sheetData>
  <mergeCells count="1">
    <mergeCell ref="A1:H4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O486"/>
  <sheetViews>
    <sheetView showGridLines="0" zoomScaleNormal="100" workbookViewId="0">
      <selection sqref="A1:XFD1"/>
    </sheetView>
  </sheetViews>
  <sheetFormatPr defaultColWidth="9.33203125" defaultRowHeight="12.75" x14ac:dyDescent="0.2"/>
  <cols>
    <col min="1" max="1" width="6.5" style="2" customWidth="1"/>
    <col min="2" max="2" width="15.83203125" style="2" customWidth="1"/>
    <col min="3" max="3" width="49.33203125" style="2" customWidth="1"/>
    <col min="4" max="4" width="10.83203125" style="2" customWidth="1"/>
    <col min="5" max="13" width="9.83203125" style="2" customWidth="1"/>
    <col min="14" max="16384" width="9.33203125" style="2"/>
  </cols>
  <sheetData>
    <row r="1" spans="1:13" x14ac:dyDescent="0.2">
      <c r="A1" s="3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4">
        <v>11</v>
      </c>
      <c r="L1" s="4">
        <v>12</v>
      </c>
      <c r="M1" s="5">
        <v>13</v>
      </c>
    </row>
    <row r="2" spans="1:13" ht="3" customHeight="1" x14ac:dyDescent="0.2">
      <c r="A2" s="274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6"/>
    </row>
    <row r="3" spans="1:13" s="1" customFormat="1" ht="3" customHeight="1" x14ac:dyDescent="0.2">
      <c r="A3" s="6"/>
      <c r="B3" s="7"/>
      <c r="C3" s="277"/>
      <c r="D3" s="277"/>
      <c r="E3" s="7"/>
      <c r="F3" s="7"/>
      <c r="G3" s="7"/>
      <c r="H3" s="7"/>
      <c r="I3" s="7"/>
      <c r="J3" s="7"/>
      <c r="K3" s="7"/>
      <c r="L3" s="7"/>
      <c r="M3" s="8"/>
    </row>
    <row r="4" spans="1:13" s="1" customFormat="1" ht="3" customHeight="1" x14ac:dyDescent="0.2">
      <c r="A4" s="6"/>
      <c r="B4" s="7"/>
      <c r="C4" s="277"/>
      <c r="D4" s="277"/>
      <c r="E4" s="7"/>
      <c r="F4" s="7"/>
      <c r="G4" s="7"/>
      <c r="H4" s="7"/>
      <c r="I4" s="7"/>
      <c r="J4" s="7"/>
      <c r="K4" s="7"/>
      <c r="L4" s="7"/>
      <c r="M4" s="8"/>
    </row>
    <row r="5" spans="1:13" s="1" customFormat="1" ht="3" customHeight="1" x14ac:dyDescent="0.2">
      <c r="A5" s="6"/>
      <c r="B5" s="7"/>
      <c r="C5" s="277" t="s">
        <v>7</v>
      </c>
      <c r="D5" s="277"/>
      <c r="E5" s="7"/>
      <c r="F5" s="7"/>
      <c r="G5" s="7"/>
      <c r="H5" s="7"/>
      <c r="I5" s="7"/>
      <c r="J5" s="7"/>
      <c r="K5" s="7"/>
      <c r="L5" s="7"/>
      <c r="M5" s="8"/>
    </row>
    <row r="6" spans="1:13" s="1" customFormat="1" ht="3" customHeight="1" x14ac:dyDescent="0.2">
      <c r="A6" s="278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80"/>
    </row>
    <row r="7" spans="1:13" ht="3" customHeight="1" x14ac:dyDescent="0.25">
      <c r="A7" s="281" t="s">
        <v>8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3"/>
    </row>
    <row r="8" spans="1:13" s="16" customFormat="1" ht="38.25" x14ac:dyDescent="0.2">
      <c r="A8" s="9" t="s">
        <v>9</v>
      </c>
      <c r="B8" s="10" t="s">
        <v>10</v>
      </c>
      <c r="C8" s="11" t="s">
        <v>11</v>
      </c>
      <c r="D8" s="12">
        <v>3.5999999999999997E-2</v>
      </c>
      <c r="E8" s="13">
        <v>7962.35</v>
      </c>
      <c r="F8" s="13">
        <v>7962.35</v>
      </c>
      <c r="G8" s="13" t="s">
        <v>12</v>
      </c>
      <c r="H8" s="14">
        <v>287</v>
      </c>
      <c r="I8" s="14" t="s">
        <v>12</v>
      </c>
      <c r="J8" s="15">
        <v>287</v>
      </c>
      <c r="K8" s="15" t="s">
        <v>12</v>
      </c>
      <c r="L8" s="13" t="s">
        <v>12</v>
      </c>
      <c r="M8" s="15" t="s">
        <v>12</v>
      </c>
    </row>
    <row r="9" spans="1:13" s="16" customFormat="1" x14ac:dyDescent="0.2">
      <c r="A9" s="17"/>
      <c r="B9" s="18"/>
      <c r="C9" s="19"/>
      <c r="D9" s="20" t="s">
        <v>13</v>
      </c>
      <c r="E9" s="21" t="s">
        <v>12</v>
      </c>
      <c r="F9" s="21">
        <v>2491.7199999999998</v>
      </c>
      <c r="G9" s="21"/>
      <c r="H9" s="22"/>
      <c r="I9" s="22"/>
      <c r="J9" s="22">
        <v>90</v>
      </c>
      <c r="K9" s="22"/>
      <c r="L9" s="21">
        <v>11</v>
      </c>
      <c r="M9" s="22" t="s">
        <v>12</v>
      </c>
    </row>
    <row r="10" spans="1:13" s="28" customFormat="1" ht="12" x14ac:dyDescent="0.2">
      <c r="A10" s="23"/>
      <c r="B10" s="24"/>
      <c r="C10" s="25" t="s">
        <v>14</v>
      </c>
      <c r="D10" s="24"/>
      <c r="E10" s="26">
        <v>2115.02</v>
      </c>
      <c r="F10" s="26"/>
      <c r="G10" s="26"/>
      <c r="H10" s="27">
        <v>76</v>
      </c>
      <c r="I10" s="27"/>
      <c r="J10" s="27"/>
      <c r="K10" s="27"/>
      <c r="L10" s="26"/>
      <c r="M10" s="27"/>
    </row>
    <row r="11" spans="1:13" s="28" customFormat="1" ht="12" x14ac:dyDescent="0.2">
      <c r="A11" s="23"/>
      <c r="B11" s="24"/>
      <c r="C11" s="25" t="s">
        <v>15</v>
      </c>
      <c r="D11" s="24"/>
      <c r="E11" s="26">
        <v>1071.44</v>
      </c>
      <c r="F11" s="26"/>
      <c r="G11" s="26"/>
      <c r="H11" s="27">
        <v>39</v>
      </c>
      <c r="I11" s="27"/>
      <c r="J11" s="27"/>
      <c r="K11" s="27"/>
      <c r="L11" s="26"/>
      <c r="M11" s="27"/>
    </row>
    <row r="12" spans="1:13" s="28" customFormat="1" ht="12" x14ac:dyDescent="0.2">
      <c r="A12" s="23"/>
      <c r="B12" s="24"/>
      <c r="C12" s="25" t="s">
        <v>16</v>
      </c>
      <c r="D12" s="24"/>
      <c r="E12" s="26"/>
      <c r="F12" s="26"/>
      <c r="G12" s="26"/>
      <c r="H12" s="27">
        <v>402</v>
      </c>
      <c r="I12" s="27"/>
      <c r="J12" s="27"/>
      <c r="K12" s="27"/>
      <c r="L12" s="26"/>
      <c r="M12" s="27"/>
    </row>
    <row r="13" spans="1:13" s="16" customFormat="1" ht="51" x14ac:dyDescent="0.2">
      <c r="A13" s="235" t="s">
        <v>34</v>
      </c>
      <c r="B13" s="10" t="s">
        <v>35</v>
      </c>
      <c r="C13" s="11" t="s">
        <v>36</v>
      </c>
      <c r="D13" s="12">
        <v>0.35521000000000003</v>
      </c>
      <c r="E13" s="13">
        <v>4857.03</v>
      </c>
      <c r="F13" s="13">
        <v>4856.03</v>
      </c>
      <c r="G13" s="234">
        <v>1</v>
      </c>
      <c r="H13" s="14">
        <v>1725</v>
      </c>
      <c r="I13" s="14" t="s">
        <v>12</v>
      </c>
      <c r="J13" s="15">
        <v>1725</v>
      </c>
      <c r="K13" s="15" t="s">
        <v>12</v>
      </c>
      <c r="L13" s="13" t="s">
        <v>12</v>
      </c>
      <c r="M13" s="15" t="s">
        <v>12</v>
      </c>
    </row>
    <row r="14" spans="1:13" s="16" customFormat="1" x14ac:dyDescent="0.2">
      <c r="A14" s="17"/>
      <c r="B14" s="18"/>
      <c r="C14" s="19"/>
      <c r="D14" s="20" t="s">
        <v>13</v>
      </c>
      <c r="E14" s="21" t="s">
        <v>12</v>
      </c>
      <c r="F14" s="21">
        <v>1519.95</v>
      </c>
      <c r="G14" s="21"/>
      <c r="H14" s="22"/>
      <c r="I14" s="22"/>
      <c r="J14" s="22">
        <v>540</v>
      </c>
      <c r="K14" s="22"/>
      <c r="L14" s="21">
        <v>6.71</v>
      </c>
      <c r="M14" s="22">
        <v>2</v>
      </c>
    </row>
    <row r="15" spans="1:13" s="28" customFormat="1" ht="12" x14ac:dyDescent="0.2">
      <c r="A15" s="23"/>
      <c r="B15" s="24"/>
      <c r="C15" s="25" t="s">
        <v>14</v>
      </c>
      <c r="D15" s="24"/>
      <c r="E15" s="26">
        <v>1290.1600000000001</v>
      </c>
      <c r="F15" s="26"/>
      <c r="G15" s="26"/>
      <c r="H15" s="27">
        <v>458</v>
      </c>
      <c r="I15" s="27"/>
      <c r="J15" s="27"/>
      <c r="K15" s="27"/>
      <c r="L15" s="26"/>
      <c r="M15" s="27"/>
    </row>
    <row r="16" spans="1:13" s="28" customFormat="1" ht="12" x14ac:dyDescent="0.2">
      <c r="A16" s="23"/>
      <c r="B16" s="24"/>
      <c r="C16" s="25" t="s">
        <v>15</v>
      </c>
      <c r="D16" s="24"/>
      <c r="E16" s="26">
        <v>653.58000000000004</v>
      </c>
      <c r="F16" s="26"/>
      <c r="G16" s="26"/>
      <c r="H16" s="27">
        <v>232</v>
      </c>
      <c r="I16" s="27"/>
      <c r="J16" s="27"/>
      <c r="K16" s="27"/>
      <c r="L16" s="26"/>
      <c r="M16" s="27"/>
    </row>
    <row r="17" spans="1:13" s="28" customFormat="1" ht="12" x14ac:dyDescent="0.2">
      <c r="A17" s="23"/>
      <c r="B17" s="24"/>
      <c r="C17" s="25" t="s">
        <v>16</v>
      </c>
      <c r="D17" s="24"/>
      <c r="E17" s="26"/>
      <c r="F17" s="26"/>
      <c r="G17" s="26"/>
      <c r="H17" s="27">
        <v>2415</v>
      </c>
      <c r="I17" s="27"/>
      <c r="J17" s="27"/>
      <c r="K17" s="27"/>
      <c r="L17" s="26"/>
      <c r="M17" s="27"/>
    </row>
    <row r="18" spans="1:13" s="16" customFormat="1" ht="38.25" x14ac:dyDescent="0.2">
      <c r="A18" s="232" t="s">
        <v>37</v>
      </c>
      <c r="B18" s="10" t="s">
        <v>38</v>
      </c>
      <c r="C18" s="11" t="s">
        <v>39</v>
      </c>
      <c r="D18" s="12">
        <v>0.35521000000000003</v>
      </c>
      <c r="E18" s="13">
        <v>2338.04</v>
      </c>
      <c r="F18" s="13">
        <v>2328.04</v>
      </c>
      <c r="G18" s="233">
        <v>10</v>
      </c>
      <c r="H18" s="14">
        <v>830</v>
      </c>
      <c r="I18" s="14" t="s">
        <v>12</v>
      </c>
      <c r="J18" s="15">
        <v>830</v>
      </c>
      <c r="K18" s="15" t="s">
        <v>12</v>
      </c>
      <c r="L18" s="13" t="s">
        <v>12</v>
      </c>
      <c r="M18" s="15" t="s">
        <v>12</v>
      </c>
    </row>
    <row r="19" spans="1:13" s="16" customFormat="1" x14ac:dyDescent="0.2">
      <c r="A19" s="17"/>
      <c r="B19" s="18"/>
      <c r="C19" s="19"/>
      <c r="D19" s="20" t="s">
        <v>13</v>
      </c>
      <c r="E19" s="21" t="s">
        <v>12</v>
      </c>
      <c r="F19" s="21">
        <v>731.66</v>
      </c>
      <c r="G19" s="21"/>
      <c r="H19" s="22"/>
      <c r="I19" s="22"/>
      <c r="J19" s="22">
        <v>260</v>
      </c>
      <c r="K19" s="22"/>
      <c r="L19" s="21">
        <v>3.23</v>
      </c>
      <c r="M19" s="22">
        <v>1</v>
      </c>
    </row>
    <row r="20" spans="1:13" s="28" customFormat="1" ht="12" x14ac:dyDescent="0.2">
      <c r="A20" s="23"/>
      <c r="B20" s="24"/>
      <c r="C20" s="25" t="s">
        <v>14</v>
      </c>
      <c r="D20" s="24"/>
      <c r="E20" s="26">
        <v>621.04999999999995</v>
      </c>
      <c r="F20" s="26"/>
      <c r="G20" s="26"/>
      <c r="H20" s="27">
        <v>221</v>
      </c>
      <c r="I20" s="27"/>
      <c r="J20" s="27"/>
      <c r="K20" s="27"/>
      <c r="L20" s="26"/>
      <c r="M20" s="27"/>
    </row>
    <row r="21" spans="1:13" s="28" customFormat="1" ht="12" x14ac:dyDescent="0.2">
      <c r="A21" s="23"/>
      <c r="B21" s="24"/>
      <c r="C21" s="25" t="s">
        <v>15</v>
      </c>
      <c r="D21" s="24"/>
      <c r="E21" s="26">
        <v>314.61</v>
      </c>
      <c r="F21" s="26"/>
      <c r="G21" s="26"/>
      <c r="H21" s="27">
        <v>112</v>
      </c>
      <c r="I21" s="27"/>
      <c r="J21" s="27"/>
      <c r="K21" s="27"/>
      <c r="L21" s="26"/>
      <c r="M21" s="27"/>
    </row>
    <row r="22" spans="1:13" s="28" customFormat="1" ht="12" x14ac:dyDescent="0.2">
      <c r="A22" s="23"/>
      <c r="B22" s="24"/>
      <c r="C22" s="25" t="s">
        <v>16</v>
      </c>
      <c r="D22" s="24"/>
      <c r="E22" s="26"/>
      <c r="F22" s="26"/>
      <c r="G22" s="26"/>
      <c r="H22" s="27">
        <v>1163</v>
      </c>
      <c r="I22" s="27"/>
      <c r="J22" s="27"/>
      <c r="K22" s="27"/>
      <c r="L22" s="26"/>
      <c r="M22" s="27"/>
    </row>
    <row r="23" spans="1:13" s="16" customFormat="1" ht="38.25" x14ac:dyDescent="0.2">
      <c r="A23" s="232" t="s">
        <v>40</v>
      </c>
      <c r="B23" s="10" t="s">
        <v>41</v>
      </c>
      <c r="C23" s="11" t="s">
        <v>42</v>
      </c>
      <c r="D23" s="12">
        <v>9.11E-2</v>
      </c>
      <c r="E23" s="13">
        <v>10905.85</v>
      </c>
      <c r="F23" s="13" t="s">
        <v>12</v>
      </c>
      <c r="G23" s="233" t="s">
        <v>12</v>
      </c>
      <c r="H23" s="14">
        <v>994</v>
      </c>
      <c r="I23" s="14">
        <v>994</v>
      </c>
      <c r="J23" s="15" t="s">
        <v>12</v>
      </c>
      <c r="K23" s="15" t="s">
        <v>12</v>
      </c>
      <c r="L23" s="13">
        <v>88.5</v>
      </c>
      <c r="M23" s="15">
        <v>8</v>
      </c>
    </row>
    <row r="24" spans="1:13" s="16" customFormat="1" x14ac:dyDescent="0.2">
      <c r="A24" s="17"/>
      <c r="B24" s="18"/>
      <c r="C24" s="19"/>
      <c r="D24" s="20" t="s">
        <v>31</v>
      </c>
      <c r="E24" s="21">
        <v>10905.85</v>
      </c>
      <c r="F24" s="21" t="s">
        <v>12</v>
      </c>
      <c r="G24" s="21"/>
      <c r="H24" s="22"/>
      <c r="I24" s="22"/>
      <c r="J24" s="22" t="s">
        <v>12</v>
      </c>
      <c r="K24" s="22"/>
      <c r="L24" s="21" t="s">
        <v>12</v>
      </c>
      <c r="M24" s="22" t="s">
        <v>12</v>
      </c>
    </row>
    <row r="25" spans="1:13" s="28" customFormat="1" ht="12" x14ac:dyDescent="0.2">
      <c r="A25" s="23"/>
      <c r="B25" s="24"/>
      <c r="C25" s="25" t="s">
        <v>32</v>
      </c>
      <c r="D25" s="24"/>
      <c r="E25" s="26">
        <v>7758.34</v>
      </c>
      <c r="F25" s="26"/>
      <c r="G25" s="26"/>
      <c r="H25" s="27">
        <v>707</v>
      </c>
      <c r="I25" s="27"/>
      <c r="J25" s="27"/>
      <c r="K25" s="27"/>
      <c r="L25" s="26"/>
      <c r="M25" s="27"/>
    </row>
    <row r="26" spans="1:13" s="28" customFormat="1" ht="12" x14ac:dyDescent="0.2">
      <c r="A26" s="23"/>
      <c r="B26" s="24"/>
      <c r="C26" s="25" t="s">
        <v>33</v>
      </c>
      <c r="D26" s="24"/>
      <c r="E26" s="26">
        <v>4220.57</v>
      </c>
      <c r="F26" s="26"/>
      <c r="G26" s="26"/>
      <c r="H26" s="27">
        <v>384</v>
      </c>
      <c r="I26" s="27"/>
      <c r="J26" s="27"/>
      <c r="K26" s="27"/>
      <c r="L26" s="26"/>
      <c r="M26" s="27"/>
    </row>
    <row r="27" spans="1:13" s="28" customFormat="1" ht="12" x14ac:dyDescent="0.2">
      <c r="A27" s="23"/>
      <c r="B27" s="24"/>
      <c r="C27" s="25" t="s">
        <v>16</v>
      </c>
      <c r="D27" s="24"/>
      <c r="E27" s="26"/>
      <c r="F27" s="26"/>
      <c r="G27" s="26"/>
      <c r="H27" s="27">
        <v>2085</v>
      </c>
      <c r="I27" s="27"/>
      <c r="J27" s="27"/>
      <c r="K27" s="27"/>
      <c r="L27" s="26"/>
      <c r="M27" s="27"/>
    </row>
    <row r="28" spans="1:13" s="16" customFormat="1" ht="25.5" x14ac:dyDescent="0.2">
      <c r="A28" s="232" t="s">
        <v>43</v>
      </c>
      <c r="B28" s="10" t="s">
        <v>44</v>
      </c>
      <c r="C28" s="11" t="s">
        <v>45</v>
      </c>
      <c r="D28" s="12">
        <v>3.5520999999999998</v>
      </c>
      <c r="E28" s="13">
        <v>3082.14</v>
      </c>
      <c r="F28" s="13">
        <v>1086.49</v>
      </c>
      <c r="G28" s="233" t="s">
        <v>12</v>
      </c>
      <c r="H28" s="14">
        <v>10948</v>
      </c>
      <c r="I28" s="14">
        <v>7089</v>
      </c>
      <c r="J28" s="15">
        <v>3859</v>
      </c>
      <c r="K28" s="15" t="s">
        <v>12</v>
      </c>
      <c r="L28" s="13">
        <v>12.53</v>
      </c>
      <c r="M28" s="15">
        <v>45</v>
      </c>
    </row>
    <row r="29" spans="1:13" s="16" customFormat="1" x14ac:dyDescent="0.2">
      <c r="A29" s="17"/>
      <c r="B29" s="18"/>
      <c r="C29" s="19"/>
      <c r="D29" s="20" t="s">
        <v>31</v>
      </c>
      <c r="E29" s="21">
        <v>1995.65</v>
      </c>
      <c r="F29" s="21">
        <v>541.91</v>
      </c>
      <c r="G29" s="21"/>
      <c r="H29" s="22"/>
      <c r="I29" s="22"/>
      <c r="J29" s="22">
        <v>1925</v>
      </c>
      <c r="K29" s="22"/>
      <c r="L29" s="21">
        <v>3.04</v>
      </c>
      <c r="M29" s="22">
        <v>11</v>
      </c>
    </row>
    <row r="30" spans="1:13" s="28" customFormat="1" ht="12" x14ac:dyDescent="0.2">
      <c r="A30" s="23"/>
      <c r="B30" s="24"/>
      <c r="C30" s="25" t="s">
        <v>14</v>
      </c>
      <c r="D30" s="24"/>
      <c r="E30" s="26">
        <v>2153.9299999999998</v>
      </c>
      <c r="F30" s="26"/>
      <c r="G30" s="26"/>
      <c r="H30" s="27">
        <v>7651</v>
      </c>
      <c r="I30" s="27"/>
      <c r="J30" s="27"/>
      <c r="K30" s="27"/>
      <c r="L30" s="26"/>
      <c r="M30" s="27"/>
    </row>
    <row r="31" spans="1:13" s="28" customFormat="1" ht="12" x14ac:dyDescent="0.2">
      <c r="A31" s="23"/>
      <c r="B31" s="24"/>
      <c r="C31" s="25" t="s">
        <v>15</v>
      </c>
      <c r="D31" s="24"/>
      <c r="E31" s="26">
        <v>1091.1500000000001</v>
      </c>
      <c r="F31" s="26"/>
      <c r="G31" s="26"/>
      <c r="H31" s="27">
        <v>3876</v>
      </c>
      <c r="I31" s="27"/>
      <c r="J31" s="27"/>
      <c r="K31" s="27"/>
      <c r="L31" s="26"/>
      <c r="M31" s="27"/>
    </row>
    <row r="32" spans="1:13" s="28" customFormat="1" ht="12" x14ac:dyDescent="0.2">
      <c r="A32" s="23"/>
      <c r="B32" s="24"/>
      <c r="C32" s="25" t="s">
        <v>16</v>
      </c>
      <c r="D32" s="24"/>
      <c r="E32" s="26"/>
      <c r="F32" s="26"/>
      <c r="G32" s="26"/>
      <c r="H32" s="27">
        <v>22475</v>
      </c>
      <c r="I32" s="27"/>
      <c r="J32" s="27"/>
      <c r="K32" s="27"/>
      <c r="L32" s="26"/>
      <c r="M32" s="27"/>
    </row>
    <row r="33" spans="1:13" s="16" customFormat="1" ht="38.25" x14ac:dyDescent="0.2">
      <c r="A33" s="9" t="s">
        <v>46</v>
      </c>
      <c r="B33" s="10" t="s">
        <v>47</v>
      </c>
      <c r="C33" s="11" t="s">
        <v>48</v>
      </c>
      <c r="D33" s="12">
        <v>0.375</v>
      </c>
      <c r="E33" s="13">
        <v>3149.17</v>
      </c>
      <c r="F33" s="13">
        <v>2630.69</v>
      </c>
      <c r="G33" s="13">
        <v>41.72</v>
      </c>
      <c r="H33" s="14">
        <v>1181</v>
      </c>
      <c r="I33" s="14">
        <v>179</v>
      </c>
      <c r="J33" s="15">
        <v>987</v>
      </c>
      <c r="K33" s="15">
        <v>15</v>
      </c>
      <c r="L33" s="13">
        <v>3.65</v>
      </c>
      <c r="M33" s="15">
        <v>1</v>
      </c>
    </row>
    <row r="34" spans="1:13" s="16" customFormat="1" x14ac:dyDescent="0.2">
      <c r="A34" s="17"/>
      <c r="B34" s="18"/>
      <c r="C34" s="19"/>
      <c r="D34" s="20" t="s">
        <v>13</v>
      </c>
      <c r="E34" s="21">
        <v>476.76</v>
      </c>
      <c r="F34" s="21">
        <v>914.82</v>
      </c>
      <c r="G34" s="21"/>
      <c r="H34" s="22"/>
      <c r="I34" s="22"/>
      <c r="J34" s="22">
        <v>343</v>
      </c>
      <c r="K34" s="22"/>
      <c r="L34" s="21">
        <v>4.05</v>
      </c>
      <c r="M34" s="22">
        <v>2</v>
      </c>
    </row>
    <row r="35" spans="1:13" s="28" customFormat="1" ht="12" x14ac:dyDescent="0.2">
      <c r="A35" s="23"/>
      <c r="B35" s="24"/>
      <c r="C35" s="25" t="s">
        <v>14</v>
      </c>
      <c r="D35" s="24"/>
      <c r="E35" s="26">
        <v>1181.2</v>
      </c>
      <c r="F35" s="26"/>
      <c r="G35" s="26"/>
      <c r="H35" s="27">
        <v>443</v>
      </c>
      <c r="I35" s="27"/>
      <c r="J35" s="27"/>
      <c r="K35" s="27"/>
      <c r="L35" s="26"/>
      <c r="M35" s="27"/>
    </row>
    <row r="36" spans="1:13" s="28" customFormat="1" ht="12" x14ac:dyDescent="0.2">
      <c r="A36" s="23"/>
      <c r="B36" s="24"/>
      <c r="C36" s="25" t="s">
        <v>15</v>
      </c>
      <c r="D36" s="24"/>
      <c r="E36" s="26">
        <v>598.38</v>
      </c>
      <c r="F36" s="26"/>
      <c r="G36" s="26"/>
      <c r="H36" s="27">
        <v>224</v>
      </c>
      <c r="I36" s="27"/>
      <c r="J36" s="27"/>
      <c r="K36" s="27"/>
      <c r="L36" s="26"/>
      <c r="M36" s="27"/>
    </row>
    <row r="37" spans="1:13" s="28" customFormat="1" ht="12" x14ac:dyDescent="0.2">
      <c r="A37" s="23"/>
      <c r="B37" s="24"/>
      <c r="C37" s="25" t="s">
        <v>16</v>
      </c>
      <c r="D37" s="24"/>
      <c r="E37" s="26"/>
      <c r="F37" s="26"/>
      <c r="G37" s="26"/>
      <c r="H37" s="27">
        <v>1848</v>
      </c>
      <c r="I37" s="27"/>
      <c r="J37" s="27"/>
      <c r="K37" s="27"/>
      <c r="L37" s="26"/>
      <c r="M37" s="27"/>
    </row>
    <row r="38" spans="1:13" s="1" customFormat="1" ht="12.75" customHeight="1" x14ac:dyDescent="0.2">
      <c r="A38" s="6"/>
      <c r="B38" s="7"/>
      <c r="C38" s="277"/>
      <c r="D38" s="277"/>
      <c r="E38" s="7"/>
      <c r="F38" s="7"/>
      <c r="G38" s="7"/>
      <c r="H38" s="7"/>
      <c r="I38" s="7"/>
      <c r="J38" s="7"/>
      <c r="K38" s="7"/>
      <c r="L38" s="7"/>
      <c r="M38" s="8"/>
    </row>
    <row r="39" spans="1:13" s="1" customFormat="1" ht="12.75" customHeight="1" thickBot="1" x14ac:dyDescent="0.25">
      <c r="A39" s="6"/>
      <c r="B39" s="7"/>
      <c r="C39" s="284"/>
      <c r="D39" s="284"/>
      <c r="E39" s="7"/>
      <c r="F39" s="7"/>
      <c r="G39" s="7"/>
      <c r="H39" s="7"/>
      <c r="I39" s="7"/>
      <c r="J39" s="7"/>
      <c r="K39" s="7"/>
      <c r="L39" s="7"/>
      <c r="M39" s="8"/>
    </row>
    <row r="40" spans="1:13" s="1" customFormat="1" ht="13.5" thickTop="1" x14ac:dyDescent="0.2">
      <c r="A40" s="29"/>
      <c r="B40" s="285"/>
      <c r="C40" s="287" t="s">
        <v>49</v>
      </c>
      <c r="D40" s="30" t="s">
        <v>1</v>
      </c>
      <c r="E40" s="31"/>
      <c r="F40" s="31"/>
      <c r="G40" s="31"/>
      <c r="H40" s="32">
        <v>40324</v>
      </c>
      <c r="I40" s="32">
        <v>8573</v>
      </c>
      <c r="J40" s="33">
        <v>31536</v>
      </c>
      <c r="K40" s="33">
        <v>215</v>
      </c>
      <c r="L40" s="31"/>
      <c r="M40" s="33">
        <v>56</v>
      </c>
    </row>
    <row r="41" spans="1:13" s="1" customFormat="1" x14ac:dyDescent="0.2">
      <c r="A41" s="34"/>
      <c r="B41" s="286"/>
      <c r="C41" s="288"/>
      <c r="D41" s="35" t="s">
        <v>1</v>
      </c>
      <c r="E41" s="36"/>
      <c r="F41" s="36"/>
      <c r="G41" s="36"/>
      <c r="H41" s="37"/>
      <c r="I41" s="37"/>
      <c r="J41" s="37">
        <v>6169</v>
      </c>
      <c r="K41" s="37"/>
      <c r="L41" s="36"/>
      <c r="M41" s="37">
        <v>30</v>
      </c>
    </row>
    <row r="42" spans="1:13" s="1" customFormat="1" x14ac:dyDescent="0.2">
      <c r="A42" s="38"/>
      <c r="B42" s="39"/>
      <c r="C42" s="40"/>
      <c r="D42" s="41"/>
      <c r="E42" s="42"/>
      <c r="F42" s="42"/>
      <c r="G42" s="42"/>
      <c r="H42" s="43"/>
      <c r="I42" s="43"/>
      <c r="J42" s="43"/>
      <c r="K42" s="43"/>
      <c r="L42" s="43"/>
      <c r="M42" s="44"/>
    </row>
    <row r="43" spans="1:13" s="1" customFormat="1" x14ac:dyDescent="0.2">
      <c r="A43" s="45"/>
      <c r="B43" s="289" t="s">
        <v>50</v>
      </c>
      <c r="C43" s="290"/>
      <c r="D43" s="46" t="s">
        <v>1</v>
      </c>
      <c r="E43" s="47"/>
      <c r="F43" s="47"/>
      <c r="G43" s="47"/>
      <c r="H43" s="48">
        <v>40324</v>
      </c>
      <c r="I43" s="48"/>
      <c r="J43" s="48"/>
      <c r="K43" s="47"/>
      <c r="L43" s="47"/>
      <c r="M43" s="48"/>
    </row>
    <row r="44" spans="1:13" s="1" customFormat="1" x14ac:dyDescent="0.2">
      <c r="A44" s="45"/>
      <c r="B44" s="289" t="s">
        <v>51</v>
      </c>
      <c r="C44" s="290"/>
      <c r="D44" s="46" t="s">
        <v>1</v>
      </c>
      <c r="E44" s="47"/>
      <c r="F44" s="47"/>
      <c r="G44" s="47"/>
      <c r="H44" s="48"/>
      <c r="I44" s="48">
        <v>14742</v>
      </c>
      <c r="J44" s="48"/>
      <c r="K44" s="47"/>
      <c r="L44" s="47"/>
      <c r="M44" s="48"/>
    </row>
    <row r="45" spans="1:13" s="1" customFormat="1" x14ac:dyDescent="0.2">
      <c r="A45" s="45"/>
      <c r="B45" s="289" t="s">
        <v>52</v>
      </c>
      <c r="C45" s="290"/>
      <c r="D45" s="46" t="s">
        <v>1</v>
      </c>
      <c r="E45" s="47"/>
      <c r="F45" s="47"/>
      <c r="G45" s="47"/>
      <c r="H45" s="48">
        <v>215</v>
      </c>
      <c r="I45" s="48"/>
      <c r="J45" s="48"/>
      <c r="K45" s="47"/>
      <c r="L45" s="47"/>
      <c r="M45" s="48"/>
    </row>
    <row r="46" spans="1:13" s="1" customFormat="1" x14ac:dyDescent="0.2">
      <c r="A46" s="45"/>
      <c r="B46" s="49"/>
      <c r="C46" s="50" t="s">
        <v>53</v>
      </c>
      <c r="D46" s="46" t="s">
        <v>1</v>
      </c>
      <c r="E46" s="47"/>
      <c r="F46" s="47"/>
      <c r="G46" s="47"/>
      <c r="H46" s="48">
        <v>12328</v>
      </c>
      <c r="I46" s="48"/>
      <c r="J46" s="48"/>
      <c r="K46" s="47"/>
      <c r="L46" s="47"/>
      <c r="M46" s="48"/>
    </row>
    <row r="47" spans="1:13" s="1" customFormat="1" x14ac:dyDescent="0.2">
      <c r="A47" s="45"/>
      <c r="B47" s="49"/>
      <c r="C47" s="50" t="s">
        <v>54</v>
      </c>
      <c r="D47" s="46" t="s">
        <v>1</v>
      </c>
      <c r="E47" s="47"/>
      <c r="F47" s="47"/>
      <c r="G47" s="47"/>
      <c r="H47" s="48">
        <v>6281</v>
      </c>
      <c r="I47" s="48"/>
      <c r="J47" s="48"/>
      <c r="K47" s="47"/>
      <c r="L47" s="47"/>
      <c r="M47" s="48"/>
    </row>
    <row r="48" spans="1:13" s="1" customFormat="1" x14ac:dyDescent="0.2">
      <c r="A48" s="45"/>
      <c r="B48" s="289" t="s">
        <v>55</v>
      </c>
      <c r="C48" s="290"/>
      <c r="D48" s="46" t="s">
        <v>1</v>
      </c>
      <c r="E48" s="47"/>
      <c r="F48" s="47"/>
      <c r="G48" s="47"/>
      <c r="H48" s="48">
        <v>58934</v>
      </c>
      <c r="I48" s="48"/>
      <c r="J48" s="48"/>
      <c r="K48" s="47"/>
      <c r="L48" s="47"/>
      <c r="M48" s="48"/>
    </row>
    <row r="49" spans="1:13" s="1" customFormat="1" x14ac:dyDescent="0.2">
      <c r="A49" s="45"/>
      <c r="B49" s="49"/>
      <c r="C49" s="50" t="s">
        <v>56</v>
      </c>
      <c r="D49" s="46" t="s">
        <v>57</v>
      </c>
      <c r="E49" s="47"/>
      <c r="F49" s="47"/>
      <c r="G49" s="47"/>
      <c r="H49" s="48"/>
      <c r="I49" s="48"/>
      <c r="J49" s="48"/>
      <c r="K49" s="47"/>
      <c r="L49" s="47"/>
      <c r="M49" s="48">
        <v>86</v>
      </c>
    </row>
    <row r="50" spans="1:13" s="1" customFormat="1" x14ac:dyDescent="0.2">
      <c r="A50" s="45"/>
      <c r="B50" s="49"/>
      <c r="C50" s="50" t="s">
        <v>58</v>
      </c>
      <c r="D50" s="46" t="s">
        <v>1</v>
      </c>
      <c r="E50" s="47"/>
      <c r="F50" s="47"/>
      <c r="G50" s="47"/>
      <c r="H50" s="48"/>
      <c r="I50" s="48">
        <v>14742</v>
      </c>
      <c r="J50" s="48"/>
      <c r="K50" s="47"/>
      <c r="L50" s="47"/>
      <c r="M50" s="48"/>
    </row>
    <row r="51" spans="1:13" s="1" customFormat="1" x14ac:dyDescent="0.2">
      <c r="A51" s="45"/>
      <c r="B51" s="49"/>
      <c r="C51" s="50" t="s">
        <v>59</v>
      </c>
      <c r="D51" s="46" t="s">
        <v>1</v>
      </c>
      <c r="E51" s="47"/>
      <c r="F51" s="47"/>
      <c r="G51" s="47"/>
      <c r="H51" s="48">
        <v>58934</v>
      </c>
      <c r="I51" s="48"/>
      <c r="J51" s="48"/>
      <c r="K51" s="47"/>
      <c r="L51" s="47"/>
      <c r="M51" s="48"/>
    </row>
    <row r="52" spans="1:13" s="1" customFormat="1" x14ac:dyDescent="0.2">
      <c r="A52" s="45"/>
      <c r="B52" s="49"/>
      <c r="C52" s="50" t="s">
        <v>56</v>
      </c>
      <c r="D52" s="46" t="s">
        <v>57</v>
      </c>
      <c r="E52" s="47"/>
      <c r="F52" s="47"/>
      <c r="G52" s="47"/>
      <c r="H52" s="48"/>
      <c r="I52" s="48"/>
      <c r="J52" s="48"/>
      <c r="K52" s="47"/>
      <c r="L52" s="47"/>
      <c r="M52" s="48">
        <v>86</v>
      </c>
    </row>
    <row r="53" spans="1:13" s="1" customFormat="1" x14ac:dyDescent="0.2">
      <c r="A53" s="45"/>
      <c r="B53" s="49"/>
      <c r="C53" s="50" t="s">
        <v>58</v>
      </c>
      <c r="D53" s="46" t="s">
        <v>1</v>
      </c>
      <c r="E53" s="47"/>
      <c r="F53" s="47"/>
      <c r="G53" s="47"/>
      <c r="H53" s="48"/>
      <c r="I53" s="48">
        <v>14742</v>
      </c>
      <c r="J53" s="48"/>
      <c r="K53" s="47"/>
      <c r="L53" s="47"/>
      <c r="M53" s="48"/>
    </row>
    <row r="54" spans="1:13" s="1" customFormat="1" x14ac:dyDescent="0.2">
      <c r="A54" s="278"/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80"/>
    </row>
    <row r="55" spans="1:13" ht="32.1" customHeight="1" x14ac:dyDescent="0.25">
      <c r="A55" s="281" t="s">
        <v>60</v>
      </c>
      <c r="B55" s="282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3"/>
    </row>
    <row r="56" spans="1:13" s="1" customFormat="1" ht="12.75" customHeight="1" x14ac:dyDescent="0.2">
      <c r="A56" s="6"/>
      <c r="B56" s="7"/>
      <c r="C56" s="277"/>
      <c r="D56" s="277"/>
      <c r="E56" s="7"/>
      <c r="F56" s="7"/>
      <c r="G56" s="7"/>
      <c r="H56" s="7"/>
      <c r="I56" s="7"/>
      <c r="J56" s="7"/>
      <c r="K56" s="7"/>
      <c r="L56" s="7"/>
      <c r="M56" s="8"/>
    </row>
    <row r="57" spans="1:13" s="16" customFormat="1" ht="76.5" x14ac:dyDescent="0.2">
      <c r="A57" s="9" t="s">
        <v>61</v>
      </c>
      <c r="B57" s="10" t="s">
        <v>62</v>
      </c>
      <c r="C57" s="11" t="s">
        <v>63</v>
      </c>
      <c r="D57" s="12">
        <v>19.399999999999999</v>
      </c>
      <c r="E57" s="13">
        <v>1256.29</v>
      </c>
      <c r="F57" s="13">
        <v>949</v>
      </c>
      <c r="G57" s="13">
        <v>19.55</v>
      </c>
      <c r="H57" s="14">
        <v>24372</v>
      </c>
      <c r="I57" s="14">
        <v>5582</v>
      </c>
      <c r="J57" s="15">
        <v>18411</v>
      </c>
      <c r="K57" s="15">
        <v>379</v>
      </c>
      <c r="L57" s="13">
        <v>1.44</v>
      </c>
      <c r="M57" s="15">
        <v>28</v>
      </c>
    </row>
    <row r="58" spans="1:13" s="16" customFormat="1" x14ac:dyDescent="0.2">
      <c r="A58" s="17"/>
      <c r="B58" s="18"/>
      <c r="C58" s="19"/>
      <c r="D58" s="20" t="s">
        <v>64</v>
      </c>
      <c r="E58" s="21">
        <v>287.74</v>
      </c>
      <c r="F58" s="21">
        <v>246.23</v>
      </c>
      <c r="G58" s="21"/>
      <c r="H58" s="22"/>
      <c r="I58" s="22"/>
      <c r="J58" s="22">
        <v>4777</v>
      </c>
      <c r="K58" s="22"/>
      <c r="L58" s="21">
        <v>1.18</v>
      </c>
      <c r="M58" s="22">
        <v>23</v>
      </c>
    </row>
    <row r="59" spans="1:13" s="28" customFormat="1" ht="12" x14ac:dyDescent="0.2">
      <c r="A59" s="23"/>
      <c r="B59" s="24"/>
      <c r="C59" s="25" t="s">
        <v>65</v>
      </c>
      <c r="D59" s="24"/>
      <c r="E59" s="26">
        <v>647.49</v>
      </c>
      <c r="F59" s="26"/>
      <c r="G59" s="26"/>
      <c r="H59" s="27">
        <v>12561</v>
      </c>
      <c r="I59" s="27"/>
      <c r="J59" s="27"/>
      <c r="K59" s="27"/>
      <c r="L59" s="26"/>
      <c r="M59" s="27"/>
    </row>
    <row r="60" spans="1:13" s="28" customFormat="1" ht="12" x14ac:dyDescent="0.2">
      <c r="A60" s="23"/>
      <c r="B60" s="24"/>
      <c r="C60" s="25" t="s">
        <v>66</v>
      </c>
      <c r="D60" s="24"/>
      <c r="E60" s="26">
        <v>367.37</v>
      </c>
      <c r="F60" s="26"/>
      <c r="G60" s="26"/>
      <c r="H60" s="27">
        <v>7127</v>
      </c>
      <c r="I60" s="27"/>
      <c r="J60" s="27"/>
      <c r="K60" s="27"/>
      <c r="L60" s="26"/>
      <c r="M60" s="27"/>
    </row>
    <row r="61" spans="1:13" s="28" customFormat="1" ht="12" x14ac:dyDescent="0.2">
      <c r="A61" s="23"/>
      <c r="B61" s="24"/>
      <c r="C61" s="25" t="s">
        <v>16</v>
      </c>
      <c r="D61" s="24"/>
      <c r="E61" s="26"/>
      <c r="F61" s="26"/>
      <c r="G61" s="26"/>
      <c r="H61" s="27">
        <v>44060</v>
      </c>
      <c r="I61" s="27"/>
      <c r="J61" s="27"/>
      <c r="K61" s="27"/>
      <c r="L61" s="26"/>
      <c r="M61" s="27"/>
    </row>
    <row r="62" spans="1:13" s="16" customFormat="1" ht="38.25" x14ac:dyDescent="0.2">
      <c r="A62" s="9" t="s">
        <v>67</v>
      </c>
      <c r="B62" s="10" t="s">
        <v>68</v>
      </c>
      <c r="C62" s="11" t="s">
        <v>69</v>
      </c>
      <c r="D62" s="12">
        <v>0.1981</v>
      </c>
      <c r="E62" s="13">
        <v>75855.72</v>
      </c>
      <c r="F62" s="13" t="s">
        <v>12</v>
      </c>
      <c r="G62" s="13">
        <v>75855.72</v>
      </c>
      <c r="H62" s="14">
        <v>15027</v>
      </c>
      <c r="I62" s="14" t="s">
        <v>12</v>
      </c>
      <c r="J62" s="15" t="s">
        <v>12</v>
      </c>
      <c r="K62" s="15">
        <v>15027</v>
      </c>
      <c r="L62" s="13" t="s">
        <v>12</v>
      </c>
      <c r="M62" s="15" t="s">
        <v>12</v>
      </c>
    </row>
    <row r="63" spans="1:13" s="16" customFormat="1" x14ac:dyDescent="0.2">
      <c r="A63" s="17"/>
      <c r="B63" s="18"/>
      <c r="C63" s="19"/>
      <c r="D63" s="20" t="s">
        <v>70</v>
      </c>
      <c r="E63" s="21" t="s">
        <v>12</v>
      </c>
      <c r="F63" s="21" t="s">
        <v>12</v>
      </c>
      <c r="G63" s="21"/>
      <c r="H63" s="22"/>
      <c r="I63" s="22"/>
      <c r="J63" s="22" t="s">
        <v>12</v>
      </c>
      <c r="K63" s="22"/>
      <c r="L63" s="21" t="s">
        <v>12</v>
      </c>
      <c r="M63" s="22" t="s">
        <v>12</v>
      </c>
    </row>
    <row r="64" spans="1:13" s="16" customFormat="1" ht="38.25" x14ac:dyDescent="0.2">
      <c r="A64" s="9" t="s">
        <v>71</v>
      </c>
      <c r="B64" s="10" t="s">
        <v>72</v>
      </c>
      <c r="C64" s="11" t="s">
        <v>73</v>
      </c>
      <c r="D64" s="12">
        <v>0.24759999999999999</v>
      </c>
      <c r="E64" s="13">
        <v>61051.8</v>
      </c>
      <c r="F64" s="13" t="s">
        <v>12</v>
      </c>
      <c r="G64" s="13">
        <v>61051.8</v>
      </c>
      <c r="H64" s="14">
        <v>15116</v>
      </c>
      <c r="I64" s="14" t="s">
        <v>12</v>
      </c>
      <c r="J64" s="15" t="s">
        <v>12</v>
      </c>
      <c r="K64" s="15">
        <v>15116</v>
      </c>
      <c r="L64" s="13" t="s">
        <v>12</v>
      </c>
      <c r="M64" s="15" t="s">
        <v>12</v>
      </c>
    </row>
    <row r="65" spans="1:13" s="16" customFormat="1" x14ac:dyDescent="0.2">
      <c r="A65" s="17"/>
      <c r="B65" s="18"/>
      <c r="C65" s="19"/>
      <c r="D65" s="20" t="s">
        <v>70</v>
      </c>
      <c r="E65" s="21" t="s">
        <v>12</v>
      </c>
      <c r="F65" s="21" t="s">
        <v>12</v>
      </c>
      <c r="G65" s="21"/>
      <c r="H65" s="22"/>
      <c r="I65" s="22"/>
      <c r="J65" s="22" t="s">
        <v>12</v>
      </c>
      <c r="K65" s="22"/>
      <c r="L65" s="21" t="s">
        <v>12</v>
      </c>
      <c r="M65" s="22" t="s">
        <v>12</v>
      </c>
    </row>
    <row r="66" spans="1:13" s="16" customFormat="1" ht="38.25" x14ac:dyDescent="0.2">
      <c r="A66" s="9" t="s">
        <v>74</v>
      </c>
      <c r="B66" s="10" t="s">
        <v>75</v>
      </c>
      <c r="C66" s="11" t="s">
        <v>76</v>
      </c>
      <c r="D66" s="12">
        <v>7.6E-3</v>
      </c>
      <c r="E66" s="13">
        <v>92200.6</v>
      </c>
      <c r="F66" s="13" t="s">
        <v>12</v>
      </c>
      <c r="G66" s="13">
        <v>92200.6</v>
      </c>
      <c r="H66" s="14">
        <v>701</v>
      </c>
      <c r="I66" s="14" t="s">
        <v>12</v>
      </c>
      <c r="J66" s="15" t="s">
        <v>12</v>
      </c>
      <c r="K66" s="15">
        <v>701</v>
      </c>
      <c r="L66" s="13" t="s">
        <v>12</v>
      </c>
      <c r="M66" s="15" t="s">
        <v>12</v>
      </c>
    </row>
    <row r="67" spans="1:13" s="16" customFormat="1" x14ac:dyDescent="0.2">
      <c r="A67" s="17"/>
      <c r="B67" s="18"/>
      <c r="C67" s="19"/>
      <c r="D67" s="20" t="s">
        <v>21</v>
      </c>
      <c r="E67" s="21" t="s">
        <v>12</v>
      </c>
      <c r="F67" s="21" t="s">
        <v>12</v>
      </c>
      <c r="G67" s="21"/>
      <c r="H67" s="22"/>
      <c r="I67" s="22"/>
      <c r="J67" s="22" t="s">
        <v>12</v>
      </c>
      <c r="K67" s="22"/>
      <c r="L67" s="21" t="s">
        <v>12</v>
      </c>
      <c r="M67" s="22" t="s">
        <v>12</v>
      </c>
    </row>
    <row r="68" spans="1:13" s="16" customFormat="1" ht="38.25" x14ac:dyDescent="0.2">
      <c r="A68" s="9" t="s">
        <v>77</v>
      </c>
      <c r="B68" s="10" t="s">
        <v>78</v>
      </c>
      <c r="C68" s="11" t="s">
        <v>79</v>
      </c>
      <c r="D68" s="12">
        <v>1.06</v>
      </c>
      <c r="E68" s="13">
        <v>5188.43</v>
      </c>
      <c r="F68" s="13">
        <v>3108.54</v>
      </c>
      <c r="G68" s="13">
        <v>160.9</v>
      </c>
      <c r="H68" s="14">
        <v>5500</v>
      </c>
      <c r="I68" s="14">
        <v>2034</v>
      </c>
      <c r="J68" s="15">
        <v>3295</v>
      </c>
      <c r="K68" s="15">
        <v>171</v>
      </c>
      <c r="L68" s="13">
        <v>10.81</v>
      </c>
      <c r="M68" s="15">
        <v>11</v>
      </c>
    </row>
    <row r="69" spans="1:13" s="16" customFormat="1" x14ac:dyDescent="0.2">
      <c r="A69" s="17"/>
      <c r="B69" s="18"/>
      <c r="C69" s="19"/>
      <c r="D69" s="20" t="s">
        <v>21</v>
      </c>
      <c r="E69" s="21">
        <v>1918.99</v>
      </c>
      <c r="F69" s="21">
        <v>766.52</v>
      </c>
      <c r="G69" s="21"/>
      <c r="H69" s="22"/>
      <c r="I69" s="22"/>
      <c r="J69" s="22">
        <v>813</v>
      </c>
      <c r="K69" s="22"/>
      <c r="L69" s="21">
        <v>3.14</v>
      </c>
      <c r="M69" s="22">
        <v>3</v>
      </c>
    </row>
    <row r="70" spans="1:13" s="28" customFormat="1" ht="12" x14ac:dyDescent="0.2">
      <c r="A70" s="23"/>
      <c r="B70" s="24"/>
      <c r="C70" s="25" t="s">
        <v>65</v>
      </c>
      <c r="D70" s="24"/>
      <c r="E70" s="26">
        <v>3256.45</v>
      </c>
      <c r="F70" s="26"/>
      <c r="G70" s="26"/>
      <c r="H70" s="27">
        <v>3452</v>
      </c>
      <c r="I70" s="27"/>
      <c r="J70" s="27"/>
      <c r="K70" s="27"/>
      <c r="L70" s="26"/>
      <c r="M70" s="27"/>
    </row>
    <row r="71" spans="1:13" s="28" customFormat="1" ht="12" x14ac:dyDescent="0.2">
      <c r="A71" s="23"/>
      <c r="B71" s="24"/>
      <c r="C71" s="25" t="s">
        <v>66</v>
      </c>
      <c r="D71" s="24"/>
      <c r="E71" s="26">
        <v>1847.63</v>
      </c>
      <c r="F71" s="26"/>
      <c r="G71" s="26"/>
      <c r="H71" s="27">
        <v>1958</v>
      </c>
      <c r="I71" s="27"/>
      <c r="J71" s="27"/>
      <c r="K71" s="27"/>
      <c r="L71" s="26"/>
      <c r="M71" s="27"/>
    </row>
    <row r="72" spans="1:13" s="28" customFormat="1" ht="12" x14ac:dyDescent="0.2">
      <c r="A72" s="23"/>
      <c r="B72" s="24"/>
      <c r="C72" s="25" t="s">
        <v>16</v>
      </c>
      <c r="D72" s="24"/>
      <c r="E72" s="26"/>
      <c r="F72" s="26"/>
      <c r="G72" s="26"/>
      <c r="H72" s="27">
        <v>10910</v>
      </c>
      <c r="I72" s="27"/>
      <c r="J72" s="27"/>
      <c r="K72" s="27"/>
      <c r="L72" s="26"/>
      <c r="M72" s="27"/>
    </row>
    <row r="73" spans="1:13" s="16" customFormat="1" ht="38.25" x14ac:dyDescent="0.2">
      <c r="A73" s="9" t="s">
        <v>80</v>
      </c>
      <c r="B73" s="10" t="s">
        <v>81</v>
      </c>
      <c r="C73" s="11" t="s">
        <v>82</v>
      </c>
      <c r="D73" s="12">
        <v>0.82</v>
      </c>
      <c r="E73" s="13">
        <v>7330.62</v>
      </c>
      <c r="F73" s="13">
        <v>1532.76</v>
      </c>
      <c r="G73" s="13">
        <v>4872.63</v>
      </c>
      <c r="H73" s="14">
        <v>6011</v>
      </c>
      <c r="I73" s="14">
        <v>759</v>
      </c>
      <c r="J73" s="15">
        <v>1257</v>
      </c>
      <c r="K73" s="15">
        <v>3995</v>
      </c>
      <c r="L73" s="13">
        <v>5.57</v>
      </c>
      <c r="M73" s="15">
        <v>5</v>
      </c>
    </row>
    <row r="74" spans="1:13" s="16" customFormat="1" x14ac:dyDescent="0.2">
      <c r="A74" s="17"/>
      <c r="B74" s="18"/>
      <c r="C74" s="19"/>
      <c r="D74" s="20" t="s">
        <v>83</v>
      </c>
      <c r="E74" s="21">
        <v>925.23</v>
      </c>
      <c r="F74" s="21">
        <v>477.96</v>
      </c>
      <c r="G74" s="21"/>
      <c r="H74" s="22"/>
      <c r="I74" s="22"/>
      <c r="J74" s="22">
        <v>392</v>
      </c>
      <c r="K74" s="22"/>
      <c r="L74" s="21">
        <v>2.11</v>
      </c>
      <c r="M74" s="22">
        <v>2</v>
      </c>
    </row>
    <row r="75" spans="1:13" s="28" customFormat="1" ht="12" x14ac:dyDescent="0.2">
      <c r="A75" s="23"/>
      <c r="B75" s="24"/>
      <c r="C75" s="25" t="s">
        <v>65</v>
      </c>
      <c r="D75" s="24"/>
      <c r="E75" s="26">
        <v>1701.51</v>
      </c>
      <c r="F75" s="26"/>
      <c r="G75" s="26"/>
      <c r="H75" s="27">
        <v>1395</v>
      </c>
      <c r="I75" s="27"/>
      <c r="J75" s="27"/>
      <c r="K75" s="27"/>
      <c r="L75" s="26"/>
      <c r="M75" s="27"/>
    </row>
    <row r="76" spans="1:13" s="28" customFormat="1" ht="12" x14ac:dyDescent="0.2">
      <c r="A76" s="23"/>
      <c r="B76" s="24"/>
      <c r="C76" s="25" t="s">
        <v>66</v>
      </c>
      <c r="D76" s="24"/>
      <c r="E76" s="26">
        <v>965.39</v>
      </c>
      <c r="F76" s="26"/>
      <c r="G76" s="26"/>
      <c r="H76" s="27">
        <v>792</v>
      </c>
      <c r="I76" s="27"/>
      <c r="J76" s="27"/>
      <c r="K76" s="27"/>
      <c r="L76" s="26"/>
      <c r="M76" s="27"/>
    </row>
    <row r="77" spans="1:13" s="28" customFormat="1" ht="12" x14ac:dyDescent="0.2">
      <c r="A77" s="23"/>
      <c r="B77" s="24"/>
      <c r="C77" s="25" t="s">
        <v>16</v>
      </c>
      <c r="D77" s="24"/>
      <c r="E77" s="26"/>
      <c r="F77" s="26"/>
      <c r="G77" s="26"/>
      <c r="H77" s="27">
        <v>8198</v>
      </c>
      <c r="I77" s="27"/>
      <c r="J77" s="27"/>
      <c r="K77" s="27"/>
      <c r="L77" s="26"/>
      <c r="M77" s="27"/>
    </row>
    <row r="78" spans="1:13" s="16" customFormat="1" ht="38.25" x14ac:dyDescent="0.2">
      <c r="A78" s="9" t="s">
        <v>84</v>
      </c>
      <c r="B78" s="10" t="s">
        <v>85</v>
      </c>
      <c r="C78" s="11" t="s">
        <v>86</v>
      </c>
      <c r="D78" s="12">
        <v>1.07</v>
      </c>
      <c r="E78" s="13">
        <v>33623.370000000003</v>
      </c>
      <c r="F78" s="13" t="s">
        <v>12</v>
      </c>
      <c r="G78" s="13">
        <v>33623.370000000003</v>
      </c>
      <c r="H78" s="14">
        <v>35977</v>
      </c>
      <c r="I78" s="14" t="s">
        <v>12</v>
      </c>
      <c r="J78" s="15" t="s">
        <v>12</v>
      </c>
      <c r="K78" s="15">
        <v>35977</v>
      </c>
      <c r="L78" s="13" t="s">
        <v>12</v>
      </c>
      <c r="M78" s="15" t="s">
        <v>12</v>
      </c>
    </row>
    <row r="79" spans="1:13" s="16" customFormat="1" x14ac:dyDescent="0.2">
      <c r="A79" s="17"/>
      <c r="B79" s="18"/>
      <c r="C79" s="19"/>
      <c r="D79" s="20" t="s">
        <v>21</v>
      </c>
      <c r="E79" s="21" t="s">
        <v>12</v>
      </c>
      <c r="F79" s="21" t="s">
        <v>12</v>
      </c>
      <c r="G79" s="21"/>
      <c r="H79" s="22"/>
      <c r="I79" s="22"/>
      <c r="J79" s="22" t="s">
        <v>12</v>
      </c>
      <c r="K79" s="22"/>
      <c r="L79" s="21" t="s">
        <v>12</v>
      </c>
      <c r="M79" s="22" t="s">
        <v>12</v>
      </c>
    </row>
    <row r="80" spans="1:13" s="16" customFormat="1" ht="38.25" x14ac:dyDescent="0.2">
      <c r="A80" s="232" t="s">
        <v>87</v>
      </c>
      <c r="B80" s="10" t="s">
        <v>88</v>
      </c>
      <c r="C80" s="11" t="s">
        <v>89</v>
      </c>
      <c r="D80" s="12">
        <v>0.17469999999999999</v>
      </c>
      <c r="E80" s="13">
        <v>2275.58</v>
      </c>
      <c r="F80" s="13">
        <v>37.26</v>
      </c>
      <c r="G80" s="233">
        <v>786.57</v>
      </c>
      <c r="H80" s="14">
        <v>398</v>
      </c>
      <c r="I80" s="14">
        <v>254</v>
      </c>
      <c r="J80" s="15">
        <v>7</v>
      </c>
      <c r="K80" s="15">
        <v>137</v>
      </c>
      <c r="L80" s="13">
        <v>7.43</v>
      </c>
      <c r="M80" s="15">
        <v>1</v>
      </c>
    </row>
    <row r="81" spans="1:13" s="16" customFormat="1" x14ac:dyDescent="0.2">
      <c r="A81" s="17"/>
      <c r="B81" s="18"/>
      <c r="C81" s="19"/>
      <c r="D81" s="20" t="s">
        <v>90</v>
      </c>
      <c r="E81" s="21">
        <v>1451.75</v>
      </c>
      <c r="F81" s="21">
        <v>3.39</v>
      </c>
      <c r="G81" s="21"/>
      <c r="H81" s="22"/>
      <c r="I81" s="22"/>
      <c r="J81" s="22">
        <v>1</v>
      </c>
      <c r="K81" s="22"/>
      <c r="L81" s="21">
        <v>0.02</v>
      </c>
      <c r="M81" s="22" t="s">
        <v>12</v>
      </c>
    </row>
    <row r="82" spans="1:13" s="28" customFormat="1" ht="12" x14ac:dyDescent="0.2">
      <c r="A82" s="23"/>
      <c r="B82" s="24"/>
      <c r="C82" s="25" t="s">
        <v>91</v>
      </c>
      <c r="D82" s="24"/>
      <c r="E82" s="26">
        <v>1164.57</v>
      </c>
      <c r="F82" s="26"/>
      <c r="G82" s="26"/>
      <c r="H82" s="27">
        <v>203</v>
      </c>
      <c r="I82" s="27"/>
      <c r="J82" s="27"/>
      <c r="K82" s="27"/>
      <c r="L82" s="26"/>
      <c r="M82" s="27"/>
    </row>
    <row r="83" spans="1:13" s="28" customFormat="1" ht="12" x14ac:dyDescent="0.2">
      <c r="A83" s="23"/>
      <c r="B83" s="24"/>
      <c r="C83" s="25" t="s">
        <v>92</v>
      </c>
      <c r="D83" s="24"/>
      <c r="E83" s="26">
        <v>875.99</v>
      </c>
      <c r="F83" s="26"/>
      <c r="G83" s="26"/>
      <c r="H83" s="27">
        <v>153</v>
      </c>
      <c r="I83" s="27"/>
      <c r="J83" s="27"/>
      <c r="K83" s="27"/>
      <c r="L83" s="26"/>
      <c r="M83" s="27"/>
    </row>
    <row r="84" spans="1:13" s="28" customFormat="1" ht="12" x14ac:dyDescent="0.2">
      <c r="A84" s="23"/>
      <c r="B84" s="24"/>
      <c r="C84" s="25" t="s">
        <v>16</v>
      </c>
      <c r="D84" s="24"/>
      <c r="E84" s="26"/>
      <c r="F84" s="26"/>
      <c r="G84" s="26"/>
      <c r="H84" s="27">
        <v>754</v>
      </c>
      <c r="I84" s="27"/>
      <c r="J84" s="27"/>
      <c r="K84" s="27"/>
      <c r="L84" s="26"/>
      <c r="M84" s="27"/>
    </row>
    <row r="85" spans="1:13" s="16" customFormat="1" ht="38.25" x14ac:dyDescent="0.2">
      <c r="A85" s="9" t="s">
        <v>93</v>
      </c>
      <c r="B85" s="10" t="s">
        <v>94</v>
      </c>
      <c r="C85" s="11" t="s">
        <v>95</v>
      </c>
      <c r="D85" s="12">
        <v>0.17469999999999999</v>
      </c>
      <c r="E85" s="13">
        <v>2072.58</v>
      </c>
      <c r="F85" s="13">
        <v>37.26</v>
      </c>
      <c r="G85" s="13">
        <v>583.57000000000005</v>
      </c>
      <c r="H85" s="14">
        <v>362</v>
      </c>
      <c r="I85" s="14">
        <v>254</v>
      </c>
      <c r="J85" s="15">
        <v>7</v>
      </c>
      <c r="K85" s="15">
        <v>101</v>
      </c>
      <c r="L85" s="13">
        <v>7.43</v>
      </c>
      <c r="M85" s="15">
        <v>1</v>
      </c>
    </row>
    <row r="86" spans="1:13" s="16" customFormat="1" x14ac:dyDescent="0.2">
      <c r="A86" s="17"/>
      <c r="B86" s="18"/>
      <c r="C86" s="19"/>
      <c r="D86" s="20" t="s">
        <v>90</v>
      </c>
      <c r="E86" s="21">
        <v>1451.75</v>
      </c>
      <c r="F86" s="21">
        <v>3.39</v>
      </c>
      <c r="G86" s="21"/>
      <c r="H86" s="22"/>
      <c r="I86" s="22"/>
      <c r="J86" s="22">
        <v>1</v>
      </c>
      <c r="K86" s="22"/>
      <c r="L86" s="21">
        <v>0.02</v>
      </c>
      <c r="M86" s="22" t="s">
        <v>12</v>
      </c>
    </row>
    <row r="87" spans="1:13" s="28" customFormat="1" ht="12" x14ac:dyDescent="0.2">
      <c r="A87" s="23"/>
      <c r="B87" s="24"/>
      <c r="C87" s="25" t="s">
        <v>91</v>
      </c>
      <c r="D87" s="24"/>
      <c r="E87" s="26">
        <v>1164.57</v>
      </c>
      <c r="F87" s="26"/>
      <c r="G87" s="26"/>
      <c r="H87" s="27">
        <v>203</v>
      </c>
      <c r="I87" s="27"/>
      <c r="J87" s="27"/>
      <c r="K87" s="27"/>
      <c r="L87" s="26"/>
      <c r="M87" s="27"/>
    </row>
    <row r="88" spans="1:13" s="28" customFormat="1" ht="12" x14ac:dyDescent="0.2">
      <c r="A88" s="23"/>
      <c r="B88" s="24"/>
      <c r="C88" s="25" t="s">
        <v>92</v>
      </c>
      <c r="D88" s="24"/>
      <c r="E88" s="26">
        <v>875.99</v>
      </c>
      <c r="F88" s="26"/>
      <c r="G88" s="26"/>
      <c r="H88" s="27">
        <v>153</v>
      </c>
      <c r="I88" s="27"/>
      <c r="J88" s="27"/>
      <c r="K88" s="27"/>
      <c r="L88" s="26"/>
      <c r="M88" s="27"/>
    </row>
    <row r="89" spans="1:13" s="28" customFormat="1" ht="12" x14ac:dyDescent="0.2">
      <c r="A89" s="23"/>
      <c r="B89" s="24"/>
      <c r="C89" s="25" t="s">
        <v>16</v>
      </c>
      <c r="D89" s="24"/>
      <c r="E89" s="26"/>
      <c r="F89" s="26"/>
      <c r="G89" s="26"/>
      <c r="H89" s="27">
        <v>718</v>
      </c>
      <c r="I89" s="27"/>
      <c r="J89" s="27"/>
      <c r="K89" s="27"/>
      <c r="L89" s="26"/>
      <c r="M89" s="27"/>
    </row>
    <row r="90" spans="1:13" s="16" customFormat="1" ht="38.25" x14ac:dyDescent="0.2">
      <c r="A90" s="9" t="s">
        <v>96</v>
      </c>
      <c r="B90" s="10" t="s">
        <v>38</v>
      </c>
      <c r="C90" s="11" t="s">
        <v>97</v>
      </c>
      <c r="D90" s="12">
        <v>3.8999999999999999E-4</v>
      </c>
      <c r="E90" s="13">
        <v>2338.04</v>
      </c>
      <c r="F90" s="13">
        <v>2338.04</v>
      </c>
      <c r="G90" s="13" t="s">
        <v>12</v>
      </c>
      <c r="H90" s="14">
        <v>1</v>
      </c>
      <c r="I90" s="14" t="s">
        <v>12</v>
      </c>
      <c r="J90" s="15">
        <v>1</v>
      </c>
      <c r="K90" s="15" t="s">
        <v>12</v>
      </c>
      <c r="L90" s="13" t="s">
        <v>12</v>
      </c>
      <c r="M90" s="15" t="s">
        <v>12</v>
      </c>
    </row>
    <row r="91" spans="1:13" s="16" customFormat="1" x14ac:dyDescent="0.2">
      <c r="A91" s="17"/>
      <c r="B91" s="18"/>
      <c r="C91" s="19"/>
      <c r="D91" s="20" t="s">
        <v>13</v>
      </c>
      <c r="E91" s="21" t="s">
        <v>12</v>
      </c>
      <c r="F91" s="21">
        <v>731.66</v>
      </c>
      <c r="G91" s="21"/>
      <c r="H91" s="22"/>
      <c r="I91" s="22"/>
      <c r="J91" s="22" t="s">
        <v>12</v>
      </c>
      <c r="K91" s="22"/>
      <c r="L91" s="21">
        <v>3.23</v>
      </c>
      <c r="M91" s="22" t="s">
        <v>12</v>
      </c>
    </row>
    <row r="92" spans="1:13" s="28" customFormat="1" ht="12" x14ac:dyDescent="0.2">
      <c r="A92" s="23"/>
      <c r="B92" s="24"/>
      <c r="C92" s="25" t="s">
        <v>14</v>
      </c>
      <c r="D92" s="24"/>
      <c r="E92" s="26">
        <v>621.04999999999995</v>
      </c>
      <c r="F92" s="26"/>
      <c r="G92" s="26"/>
      <c r="H92" s="27">
        <v>0</v>
      </c>
      <c r="I92" s="27"/>
      <c r="J92" s="27"/>
      <c r="K92" s="27"/>
      <c r="L92" s="26"/>
      <c r="M92" s="27"/>
    </row>
    <row r="93" spans="1:13" s="28" customFormat="1" ht="12" x14ac:dyDescent="0.2">
      <c r="A93" s="23"/>
      <c r="B93" s="24"/>
      <c r="C93" s="25" t="s">
        <v>15</v>
      </c>
      <c r="D93" s="24"/>
      <c r="E93" s="26">
        <v>314.61</v>
      </c>
      <c r="F93" s="26"/>
      <c r="G93" s="26"/>
      <c r="H93" s="27">
        <v>0</v>
      </c>
      <c r="I93" s="27"/>
      <c r="J93" s="27"/>
      <c r="K93" s="27"/>
      <c r="L93" s="26"/>
      <c r="M93" s="27"/>
    </row>
    <row r="94" spans="1:13" s="28" customFormat="1" ht="12" x14ac:dyDescent="0.2">
      <c r="A94" s="23"/>
      <c r="B94" s="24"/>
      <c r="C94" s="25" t="s">
        <v>16</v>
      </c>
      <c r="D94" s="24"/>
      <c r="E94" s="26"/>
      <c r="F94" s="26"/>
      <c r="G94" s="26"/>
      <c r="H94" s="27">
        <v>1</v>
      </c>
      <c r="I94" s="27"/>
      <c r="J94" s="27"/>
      <c r="K94" s="27"/>
      <c r="L94" s="26"/>
      <c r="M94" s="27"/>
    </row>
    <row r="95" spans="1:13" s="16" customFormat="1" ht="51" x14ac:dyDescent="0.2">
      <c r="A95" s="9" t="s">
        <v>98</v>
      </c>
      <c r="B95" s="10" t="s">
        <v>24</v>
      </c>
      <c r="C95" s="11" t="s">
        <v>99</v>
      </c>
      <c r="D95" s="12">
        <v>3.8999999999999999E-4</v>
      </c>
      <c r="E95" s="13">
        <v>19317.07</v>
      </c>
      <c r="F95" s="13">
        <v>19317.07</v>
      </c>
      <c r="G95" s="13" t="s">
        <v>12</v>
      </c>
      <c r="H95" s="14">
        <v>8</v>
      </c>
      <c r="I95" s="14" t="s">
        <v>12</v>
      </c>
      <c r="J95" s="15">
        <v>8</v>
      </c>
      <c r="K95" s="15" t="s">
        <v>12</v>
      </c>
      <c r="L95" s="13" t="s">
        <v>12</v>
      </c>
      <c r="M95" s="15" t="s">
        <v>12</v>
      </c>
    </row>
    <row r="96" spans="1:13" s="16" customFormat="1" x14ac:dyDescent="0.2">
      <c r="A96" s="17"/>
      <c r="B96" s="18"/>
      <c r="C96" s="19"/>
      <c r="D96" s="20" t="s">
        <v>13</v>
      </c>
      <c r="E96" s="21" t="s">
        <v>12</v>
      </c>
      <c r="F96" s="21">
        <v>6415.05</v>
      </c>
      <c r="G96" s="21"/>
      <c r="H96" s="22"/>
      <c r="I96" s="22"/>
      <c r="J96" s="22">
        <v>3</v>
      </c>
      <c r="K96" s="22"/>
      <c r="L96" s="21">
        <v>28.32</v>
      </c>
      <c r="M96" s="22" t="s">
        <v>12</v>
      </c>
    </row>
    <row r="97" spans="1:13" s="28" customFormat="1" ht="12" x14ac:dyDescent="0.2">
      <c r="A97" s="23"/>
      <c r="B97" s="24"/>
      <c r="C97" s="25" t="s">
        <v>14</v>
      </c>
      <c r="D97" s="24"/>
      <c r="E97" s="26">
        <v>5445.22</v>
      </c>
      <c r="F97" s="26"/>
      <c r="G97" s="26"/>
      <c r="H97" s="27">
        <v>2</v>
      </c>
      <c r="I97" s="27"/>
      <c r="J97" s="27"/>
      <c r="K97" s="27"/>
      <c r="L97" s="26"/>
      <c r="M97" s="27"/>
    </row>
    <row r="98" spans="1:13" s="28" customFormat="1" ht="12" x14ac:dyDescent="0.2">
      <c r="A98" s="23"/>
      <c r="B98" s="24"/>
      <c r="C98" s="25" t="s">
        <v>15</v>
      </c>
      <c r="D98" s="24"/>
      <c r="E98" s="26">
        <v>2758.47</v>
      </c>
      <c r="F98" s="26"/>
      <c r="G98" s="26"/>
      <c r="H98" s="27">
        <v>1</v>
      </c>
      <c r="I98" s="27"/>
      <c r="J98" s="27"/>
      <c r="K98" s="27"/>
      <c r="L98" s="26"/>
      <c r="M98" s="27"/>
    </row>
    <row r="99" spans="1:13" s="28" customFormat="1" ht="12" x14ac:dyDescent="0.2">
      <c r="A99" s="23"/>
      <c r="B99" s="24"/>
      <c r="C99" s="25" t="s">
        <v>16</v>
      </c>
      <c r="D99" s="24"/>
      <c r="E99" s="26"/>
      <c r="F99" s="26"/>
      <c r="G99" s="26"/>
      <c r="H99" s="27">
        <v>11</v>
      </c>
      <c r="I99" s="27"/>
      <c r="J99" s="27"/>
      <c r="K99" s="27"/>
      <c r="L99" s="26"/>
      <c r="M99" s="27"/>
    </row>
    <row r="100" spans="1:13" s="16" customFormat="1" ht="25.5" x14ac:dyDescent="0.2">
      <c r="A100" s="9" t="s">
        <v>100</v>
      </c>
      <c r="B100" s="10" t="s">
        <v>19</v>
      </c>
      <c r="C100" s="11" t="s">
        <v>20</v>
      </c>
      <c r="D100" s="12">
        <v>0.64</v>
      </c>
      <c r="E100" s="13">
        <v>22.71</v>
      </c>
      <c r="F100" s="13">
        <v>22.71</v>
      </c>
      <c r="G100" s="13" t="s">
        <v>12</v>
      </c>
      <c r="H100" s="14">
        <v>15</v>
      </c>
      <c r="I100" s="14" t="s">
        <v>12</v>
      </c>
      <c r="J100" s="15">
        <v>15</v>
      </c>
      <c r="K100" s="15" t="s">
        <v>12</v>
      </c>
      <c r="L100" s="13" t="s">
        <v>12</v>
      </c>
      <c r="M100" s="15" t="s">
        <v>12</v>
      </c>
    </row>
    <row r="101" spans="1:13" s="16" customFormat="1" x14ac:dyDescent="0.2">
      <c r="A101" s="17"/>
      <c r="B101" s="18"/>
      <c r="C101" s="19"/>
      <c r="D101" s="20" t="s">
        <v>21</v>
      </c>
      <c r="E101" s="21" t="s">
        <v>12</v>
      </c>
      <c r="F101" s="21" t="s">
        <v>12</v>
      </c>
      <c r="G101" s="21"/>
      <c r="H101" s="22"/>
      <c r="I101" s="22"/>
      <c r="J101" s="22" t="s">
        <v>12</v>
      </c>
      <c r="K101" s="22"/>
      <c r="L101" s="21" t="s">
        <v>12</v>
      </c>
      <c r="M101" s="22" t="s">
        <v>12</v>
      </c>
    </row>
    <row r="102" spans="1:13" s="16" customFormat="1" ht="38.25" x14ac:dyDescent="0.2">
      <c r="A102" s="9" t="s">
        <v>101</v>
      </c>
      <c r="B102" s="10" t="s">
        <v>102</v>
      </c>
      <c r="C102" s="11" t="s">
        <v>103</v>
      </c>
      <c r="D102" s="12">
        <v>3.8999999999999999E-4</v>
      </c>
      <c r="E102" s="13">
        <v>3995.4</v>
      </c>
      <c r="F102" s="13">
        <v>3578.18</v>
      </c>
      <c r="G102" s="13">
        <v>417.22</v>
      </c>
      <c r="H102" s="14">
        <v>2</v>
      </c>
      <c r="I102" s="14" t="s">
        <v>12</v>
      </c>
      <c r="J102" s="15">
        <v>1</v>
      </c>
      <c r="K102" s="15">
        <v>1</v>
      </c>
      <c r="L102" s="13" t="s">
        <v>12</v>
      </c>
      <c r="M102" s="15" t="s">
        <v>12</v>
      </c>
    </row>
    <row r="103" spans="1:13" s="16" customFormat="1" x14ac:dyDescent="0.2">
      <c r="A103" s="17"/>
      <c r="B103" s="18"/>
      <c r="C103" s="19"/>
      <c r="D103" s="20" t="s">
        <v>13</v>
      </c>
      <c r="E103" s="21" t="s">
        <v>12</v>
      </c>
      <c r="F103" s="21">
        <v>897.02</v>
      </c>
      <c r="G103" s="21"/>
      <c r="H103" s="22"/>
      <c r="I103" s="22"/>
      <c r="J103" s="22" t="s">
        <v>12</v>
      </c>
      <c r="K103" s="22"/>
      <c r="L103" s="21">
        <v>3.96</v>
      </c>
      <c r="M103" s="22" t="s">
        <v>12</v>
      </c>
    </row>
    <row r="104" spans="1:13" s="28" customFormat="1" ht="12" x14ac:dyDescent="0.2">
      <c r="A104" s="23"/>
      <c r="B104" s="24"/>
      <c r="C104" s="25" t="s">
        <v>14</v>
      </c>
      <c r="D104" s="24"/>
      <c r="E104" s="26">
        <v>761.41</v>
      </c>
      <c r="F104" s="26"/>
      <c r="G104" s="26"/>
      <c r="H104" s="27">
        <v>0</v>
      </c>
      <c r="I104" s="27"/>
      <c r="J104" s="27"/>
      <c r="K104" s="27"/>
      <c r="L104" s="26"/>
      <c r="M104" s="27"/>
    </row>
    <row r="105" spans="1:13" s="28" customFormat="1" ht="12" x14ac:dyDescent="0.2">
      <c r="A105" s="23"/>
      <c r="B105" s="24"/>
      <c r="C105" s="25" t="s">
        <v>15</v>
      </c>
      <c r="D105" s="24"/>
      <c r="E105" s="26">
        <v>385.72</v>
      </c>
      <c r="F105" s="26"/>
      <c r="G105" s="26"/>
      <c r="H105" s="27">
        <v>0</v>
      </c>
      <c r="I105" s="27"/>
      <c r="J105" s="27"/>
      <c r="K105" s="27"/>
      <c r="L105" s="26"/>
      <c r="M105" s="27"/>
    </row>
    <row r="106" spans="1:13" s="28" customFormat="1" ht="12" x14ac:dyDescent="0.2">
      <c r="A106" s="23"/>
      <c r="B106" s="24"/>
      <c r="C106" s="25" t="s">
        <v>16</v>
      </c>
      <c r="D106" s="24"/>
      <c r="E106" s="26"/>
      <c r="F106" s="26"/>
      <c r="G106" s="26"/>
      <c r="H106" s="27">
        <v>2</v>
      </c>
      <c r="I106" s="27"/>
      <c r="J106" s="27"/>
      <c r="K106" s="27"/>
      <c r="L106" s="26"/>
      <c r="M106" s="27"/>
    </row>
    <row r="107" spans="1:13" s="16" customFormat="1" ht="38.25" x14ac:dyDescent="0.2">
      <c r="A107" s="9" t="s">
        <v>104</v>
      </c>
      <c r="B107" s="10" t="s">
        <v>105</v>
      </c>
      <c r="C107" s="11" t="s">
        <v>106</v>
      </c>
      <c r="D107" s="12">
        <v>3.8999999999999999E-4</v>
      </c>
      <c r="E107" s="13">
        <v>2574.1799999999998</v>
      </c>
      <c r="F107" s="13">
        <v>2162.77</v>
      </c>
      <c r="G107" s="13">
        <v>20.86</v>
      </c>
      <c r="H107" s="14">
        <v>1</v>
      </c>
      <c r="I107" s="14" t="s">
        <v>12</v>
      </c>
      <c r="J107" s="15">
        <v>1</v>
      </c>
      <c r="K107" s="15" t="s">
        <v>12</v>
      </c>
      <c r="L107" s="13">
        <v>2.99</v>
      </c>
      <c r="M107" s="15" t="s">
        <v>12</v>
      </c>
    </row>
    <row r="108" spans="1:13" s="16" customFormat="1" x14ac:dyDescent="0.2">
      <c r="A108" s="17"/>
      <c r="B108" s="18"/>
      <c r="C108" s="19"/>
      <c r="D108" s="20" t="s">
        <v>13</v>
      </c>
      <c r="E108" s="21">
        <v>390.55</v>
      </c>
      <c r="F108" s="21">
        <v>752.05</v>
      </c>
      <c r="G108" s="21"/>
      <c r="H108" s="22"/>
      <c r="I108" s="22"/>
      <c r="J108" s="22" t="s">
        <v>12</v>
      </c>
      <c r="K108" s="22"/>
      <c r="L108" s="21">
        <v>3.33</v>
      </c>
      <c r="M108" s="22" t="s">
        <v>12</v>
      </c>
    </row>
    <row r="109" spans="1:13" s="28" customFormat="1" ht="12" x14ac:dyDescent="0.2">
      <c r="A109" s="23"/>
      <c r="B109" s="24"/>
      <c r="C109" s="25" t="s">
        <v>14</v>
      </c>
      <c r="D109" s="24"/>
      <c r="E109" s="26">
        <v>969.86</v>
      </c>
      <c r="F109" s="26"/>
      <c r="G109" s="26"/>
      <c r="H109" s="27">
        <v>0</v>
      </c>
      <c r="I109" s="27"/>
      <c r="J109" s="27"/>
      <c r="K109" s="27"/>
      <c r="L109" s="26"/>
      <c r="M109" s="27"/>
    </row>
    <row r="110" spans="1:13" s="28" customFormat="1" ht="12" x14ac:dyDescent="0.2">
      <c r="A110" s="23"/>
      <c r="B110" s="24"/>
      <c r="C110" s="25" t="s">
        <v>15</v>
      </c>
      <c r="D110" s="24"/>
      <c r="E110" s="26">
        <v>491.32</v>
      </c>
      <c r="F110" s="26"/>
      <c r="G110" s="26"/>
      <c r="H110" s="27">
        <v>0</v>
      </c>
      <c r="I110" s="27"/>
      <c r="J110" s="27"/>
      <c r="K110" s="27"/>
      <c r="L110" s="26"/>
      <c r="M110" s="27"/>
    </row>
    <row r="111" spans="1:13" s="28" customFormat="1" ht="12" x14ac:dyDescent="0.2">
      <c r="A111" s="23"/>
      <c r="B111" s="24"/>
      <c r="C111" s="25" t="s">
        <v>16</v>
      </c>
      <c r="D111" s="24"/>
      <c r="E111" s="26"/>
      <c r="F111" s="26"/>
      <c r="G111" s="26"/>
      <c r="H111" s="27">
        <v>1</v>
      </c>
      <c r="I111" s="27"/>
      <c r="J111" s="27"/>
      <c r="K111" s="27"/>
      <c r="L111" s="26"/>
      <c r="M111" s="27"/>
    </row>
    <row r="112" spans="1:13" s="1" customFormat="1" ht="12.75" customHeight="1" x14ac:dyDescent="0.2">
      <c r="A112" s="6"/>
      <c r="B112" s="7"/>
      <c r="C112" s="277"/>
      <c r="D112" s="277"/>
      <c r="E112" s="7"/>
      <c r="F112" s="7"/>
      <c r="G112" s="7"/>
      <c r="H112" s="7"/>
      <c r="I112" s="7"/>
      <c r="J112" s="7"/>
      <c r="K112" s="7"/>
      <c r="L112" s="7"/>
      <c r="M112" s="8"/>
    </row>
    <row r="113" spans="1:13" s="1" customFormat="1" ht="12.75" customHeight="1" thickBot="1" x14ac:dyDescent="0.25">
      <c r="A113" s="6"/>
      <c r="B113" s="7"/>
      <c r="C113" s="284"/>
      <c r="D113" s="284"/>
      <c r="E113" s="7"/>
      <c r="F113" s="7"/>
      <c r="G113" s="7"/>
      <c r="H113" s="7"/>
      <c r="I113" s="7"/>
      <c r="J113" s="7"/>
      <c r="K113" s="7"/>
      <c r="L113" s="7"/>
      <c r="M113" s="8"/>
    </row>
    <row r="114" spans="1:13" s="1" customFormat="1" ht="13.5" thickTop="1" x14ac:dyDescent="0.2">
      <c r="A114" s="29"/>
      <c r="B114" s="285"/>
      <c r="C114" s="287" t="s">
        <v>107</v>
      </c>
      <c r="D114" s="30" t="s">
        <v>1</v>
      </c>
      <c r="E114" s="31"/>
      <c r="F114" s="31"/>
      <c r="G114" s="31"/>
      <c r="H114" s="32">
        <v>103489</v>
      </c>
      <c r="I114" s="32">
        <v>8882</v>
      </c>
      <c r="J114" s="33">
        <v>23001</v>
      </c>
      <c r="K114" s="33">
        <v>71606</v>
      </c>
      <c r="L114" s="31"/>
      <c r="M114" s="33">
        <v>47</v>
      </c>
    </row>
    <row r="115" spans="1:13" s="1" customFormat="1" x14ac:dyDescent="0.2">
      <c r="A115" s="34"/>
      <c r="B115" s="286"/>
      <c r="C115" s="288"/>
      <c r="D115" s="35" t="s">
        <v>1</v>
      </c>
      <c r="E115" s="36"/>
      <c r="F115" s="36"/>
      <c r="G115" s="36"/>
      <c r="H115" s="37"/>
      <c r="I115" s="37"/>
      <c r="J115" s="37">
        <v>5986</v>
      </c>
      <c r="K115" s="37"/>
      <c r="L115" s="36"/>
      <c r="M115" s="37">
        <v>28</v>
      </c>
    </row>
    <row r="116" spans="1:13" s="1" customFormat="1" x14ac:dyDescent="0.2">
      <c r="A116" s="38"/>
      <c r="B116" s="39"/>
      <c r="C116" s="40"/>
      <c r="D116" s="41"/>
      <c r="E116" s="42"/>
      <c r="F116" s="42"/>
      <c r="G116" s="42"/>
      <c r="H116" s="43"/>
      <c r="I116" s="43"/>
      <c r="J116" s="43"/>
      <c r="K116" s="43"/>
      <c r="L116" s="43"/>
      <c r="M116" s="44"/>
    </row>
    <row r="117" spans="1:13" s="1" customFormat="1" x14ac:dyDescent="0.2">
      <c r="A117" s="45"/>
      <c r="B117" s="289" t="s">
        <v>50</v>
      </c>
      <c r="C117" s="290"/>
      <c r="D117" s="46" t="s">
        <v>1</v>
      </c>
      <c r="E117" s="47"/>
      <c r="F117" s="47"/>
      <c r="G117" s="47"/>
      <c r="H117" s="48">
        <v>103489</v>
      </c>
      <c r="I117" s="48"/>
      <c r="J117" s="48"/>
      <c r="K117" s="47"/>
      <c r="L117" s="47"/>
      <c r="M117" s="48"/>
    </row>
    <row r="118" spans="1:13" s="1" customFormat="1" x14ac:dyDescent="0.2">
      <c r="A118" s="45"/>
      <c r="B118" s="289" t="s">
        <v>108</v>
      </c>
      <c r="C118" s="290"/>
      <c r="D118" s="46" t="s">
        <v>1</v>
      </c>
      <c r="E118" s="47"/>
      <c r="F118" s="47"/>
      <c r="G118" s="47"/>
      <c r="H118" s="48">
        <v>1321</v>
      </c>
      <c r="I118" s="48"/>
      <c r="J118" s="48"/>
      <c r="K118" s="47"/>
      <c r="L118" s="47"/>
      <c r="M118" s="48"/>
    </row>
    <row r="119" spans="1:13" s="1" customFormat="1" x14ac:dyDescent="0.2">
      <c r="A119" s="45"/>
      <c r="B119" s="289" t="s">
        <v>51</v>
      </c>
      <c r="C119" s="290"/>
      <c r="D119" s="46" t="s">
        <v>1</v>
      </c>
      <c r="E119" s="47"/>
      <c r="F119" s="47"/>
      <c r="G119" s="47"/>
      <c r="H119" s="48"/>
      <c r="I119" s="48">
        <v>14868</v>
      </c>
      <c r="J119" s="48"/>
      <c r="K119" s="47"/>
      <c r="L119" s="47"/>
      <c r="M119" s="48"/>
    </row>
    <row r="120" spans="1:13" s="1" customFormat="1" x14ac:dyDescent="0.2">
      <c r="A120" s="45"/>
      <c r="B120" s="289" t="s">
        <v>109</v>
      </c>
      <c r="C120" s="290"/>
      <c r="D120" s="46" t="s">
        <v>1</v>
      </c>
      <c r="E120" s="47"/>
      <c r="F120" s="47"/>
      <c r="G120" s="47"/>
      <c r="H120" s="48">
        <v>66821</v>
      </c>
      <c r="I120" s="48"/>
      <c r="J120" s="48"/>
      <c r="K120" s="47"/>
      <c r="L120" s="47"/>
      <c r="M120" s="48"/>
    </row>
    <row r="121" spans="1:13" s="1" customFormat="1" x14ac:dyDescent="0.2">
      <c r="A121" s="45"/>
      <c r="B121" s="289" t="s">
        <v>52</v>
      </c>
      <c r="C121" s="290"/>
      <c r="D121" s="46" t="s">
        <v>1</v>
      </c>
      <c r="E121" s="47"/>
      <c r="F121" s="47"/>
      <c r="G121" s="47"/>
      <c r="H121" s="48">
        <v>3464</v>
      </c>
      <c r="I121" s="48"/>
      <c r="J121" s="48"/>
      <c r="K121" s="47"/>
      <c r="L121" s="47"/>
      <c r="M121" s="48"/>
    </row>
    <row r="122" spans="1:13" s="1" customFormat="1" x14ac:dyDescent="0.2">
      <c r="A122" s="45"/>
      <c r="B122" s="49"/>
      <c r="C122" s="50" t="s">
        <v>53</v>
      </c>
      <c r="D122" s="46" t="s">
        <v>1</v>
      </c>
      <c r="E122" s="47"/>
      <c r="F122" s="47"/>
      <c r="G122" s="47"/>
      <c r="H122" s="48">
        <v>17818</v>
      </c>
      <c r="I122" s="48"/>
      <c r="J122" s="48"/>
      <c r="K122" s="47"/>
      <c r="L122" s="47"/>
      <c r="M122" s="48"/>
    </row>
    <row r="123" spans="1:13" s="1" customFormat="1" x14ac:dyDescent="0.2">
      <c r="A123" s="45"/>
      <c r="B123" s="49"/>
      <c r="C123" s="50" t="s">
        <v>54</v>
      </c>
      <c r="D123" s="46" t="s">
        <v>1</v>
      </c>
      <c r="E123" s="47"/>
      <c r="F123" s="47"/>
      <c r="G123" s="47"/>
      <c r="H123" s="48">
        <v>10185</v>
      </c>
      <c r="I123" s="48"/>
      <c r="J123" s="48"/>
      <c r="K123" s="47"/>
      <c r="L123" s="47"/>
      <c r="M123" s="48"/>
    </row>
    <row r="124" spans="1:13" s="1" customFormat="1" x14ac:dyDescent="0.2">
      <c r="A124" s="45"/>
      <c r="B124" s="289" t="s">
        <v>55</v>
      </c>
      <c r="C124" s="290"/>
      <c r="D124" s="46" t="s">
        <v>1</v>
      </c>
      <c r="E124" s="47"/>
      <c r="F124" s="47"/>
      <c r="G124" s="47"/>
      <c r="H124" s="48">
        <v>131492</v>
      </c>
      <c r="I124" s="48"/>
      <c r="J124" s="48"/>
      <c r="K124" s="47"/>
      <c r="L124" s="47"/>
      <c r="M124" s="48"/>
    </row>
    <row r="125" spans="1:13" s="1" customFormat="1" x14ac:dyDescent="0.2">
      <c r="A125" s="45"/>
      <c r="B125" s="49"/>
      <c r="C125" s="50" t="s">
        <v>56</v>
      </c>
      <c r="D125" s="46" t="s">
        <v>57</v>
      </c>
      <c r="E125" s="47"/>
      <c r="F125" s="47"/>
      <c r="G125" s="47"/>
      <c r="H125" s="48"/>
      <c r="I125" s="48"/>
      <c r="J125" s="48"/>
      <c r="K125" s="47"/>
      <c r="L125" s="47"/>
      <c r="M125" s="48">
        <v>75</v>
      </c>
    </row>
    <row r="126" spans="1:13" s="1" customFormat="1" x14ac:dyDescent="0.2">
      <c r="A126" s="45"/>
      <c r="B126" s="49"/>
      <c r="C126" s="50" t="s">
        <v>58</v>
      </c>
      <c r="D126" s="46" t="s">
        <v>1</v>
      </c>
      <c r="E126" s="47"/>
      <c r="F126" s="47"/>
      <c r="G126" s="47"/>
      <c r="H126" s="48"/>
      <c r="I126" s="48">
        <v>14868</v>
      </c>
      <c r="J126" s="48"/>
      <c r="K126" s="47"/>
      <c r="L126" s="47"/>
      <c r="M126" s="48"/>
    </row>
    <row r="127" spans="1:13" s="1" customFormat="1" x14ac:dyDescent="0.2">
      <c r="A127" s="45"/>
      <c r="B127" s="49"/>
      <c r="C127" s="50" t="s">
        <v>110</v>
      </c>
      <c r="D127" s="46" t="s">
        <v>1</v>
      </c>
      <c r="E127" s="47"/>
      <c r="F127" s="47"/>
      <c r="G127" s="47"/>
      <c r="H127" s="48">
        <v>131492</v>
      </c>
      <c r="I127" s="48"/>
      <c r="J127" s="48"/>
      <c r="K127" s="47"/>
      <c r="L127" s="47"/>
      <c r="M127" s="48"/>
    </row>
    <row r="128" spans="1:13" s="1" customFormat="1" x14ac:dyDescent="0.2">
      <c r="A128" s="45"/>
      <c r="B128" s="49"/>
      <c r="C128" s="50" t="s">
        <v>56</v>
      </c>
      <c r="D128" s="46" t="s">
        <v>57</v>
      </c>
      <c r="E128" s="47"/>
      <c r="F128" s="47"/>
      <c r="G128" s="47"/>
      <c r="H128" s="48"/>
      <c r="I128" s="48"/>
      <c r="J128" s="48"/>
      <c r="K128" s="47"/>
      <c r="L128" s="47"/>
      <c r="M128" s="48">
        <v>75</v>
      </c>
    </row>
    <row r="129" spans="1:13" s="1" customFormat="1" x14ac:dyDescent="0.2">
      <c r="A129" s="45"/>
      <c r="B129" s="49"/>
      <c r="C129" s="50" t="s">
        <v>58</v>
      </c>
      <c r="D129" s="46" t="s">
        <v>1</v>
      </c>
      <c r="E129" s="47"/>
      <c r="F129" s="47"/>
      <c r="G129" s="47"/>
      <c r="H129" s="48"/>
      <c r="I129" s="48">
        <v>14868</v>
      </c>
      <c r="J129" s="48"/>
      <c r="K129" s="47"/>
      <c r="L129" s="47"/>
      <c r="M129" s="48"/>
    </row>
    <row r="130" spans="1:13" s="1" customFormat="1" x14ac:dyDescent="0.2">
      <c r="A130" s="278"/>
      <c r="B130" s="279"/>
      <c r="C130" s="279"/>
      <c r="D130" s="279"/>
      <c r="E130" s="279"/>
      <c r="F130" s="279"/>
      <c r="G130" s="279"/>
      <c r="H130" s="279"/>
      <c r="I130" s="279"/>
      <c r="J130" s="279"/>
      <c r="K130" s="279"/>
      <c r="L130" s="279"/>
      <c r="M130" s="280"/>
    </row>
    <row r="131" spans="1:13" ht="15.75" customHeight="1" x14ac:dyDescent="0.25">
      <c r="A131" s="281" t="s">
        <v>111</v>
      </c>
      <c r="B131" s="282"/>
      <c r="C131" s="282"/>
      <c r="D131" s="282"/>
      <c r="E131" s="282"/>
      <c r="F131" s="282"/>
      <c r="G131" s="282"/>
      <c r="H131" s="282"/>
      <c r="I131" s="282"/>
      <c r="J131" s="282"/>
      <c r="K131" s="282"/>
      <c r="L131" s="282"/>
      <c r="M131" s="283"/>
    </row>
    <row r="132" spans="1:13" s="1" customFormat="1" ht="12.75" customHeight="1" x14ac:dyDescent="0.2">
      <c r="A132" s="6"/>
      <c r="B132" s="7"/>
      <c r="C132" s="277" t="s">
        <v>112</v>
      </c>
      <c r="D132" s="277"/>
      <c r="E132" s="7"/>
      <c r="F132" s="7"/>
      <c r="G132" s="7"/>
      <c r="H132" s="7"/>
      <c r="I132" s="7"/>
      <c r="J132" s="7"/>
      <c r="K132" s="7"/>
      <c r="L132" s="7"/>
      <c r="M132" s="8"/>
    </row>
    <row r="133" spans="1:13" s="16" customFormat="1" ht="38.25" x14ac:dyDescent="0.2">
      <c r="A133" s="9" t="s">
        <v>113</v>
      </c>
      <c r="B133" s="10" t="s">
        <v>114</v>
      </c>
      <c r="C133" s="11" t="s">
        <v>115</v>
      </c>
      <c r="D133" s="12">
        <v>2.5999999999999999E-3</v>
      </c>
      <c r="E133" s="13">
        <v>3008.77</v>
      </c>
      <c r="F133" s="13">
        <v>26.75</v>
      </c>
      <c r="G133" s="13">
        <v>2328.3200000000002</v>
      </c>
      <c r="H133" s="14">
        <v>8</v>
      </c>
      <c r="I133" s="14">
        <v>2</v>
      </c>
      <c r="J133" s="15" t="s">
        <v>12</v>
      </c>
      <c r="K133" s="15">
        <v>6</v>
      </c>
      <c r="L133" s="13">
        <v>3.83</v>
      </c>
      <c r="M133" s="15" t="s">
        <v>12</v>
      </c>
    </row>
    <row r="134" spans="1:13" s="16" customFormat="1" x14ac:dyDescent="0.2">
      <c r="A134" s="17"/>
      <c r="B134" s="18"/>
      <c r="C134" s="19"/>
      <c r="D134" s="20" t="s">
        <v>90</v>
      </c>
      <c r="E134" s="21">
        <v>653.70000000000005</v>
      </c>
      <c r="F134" s="21">
        <v>3.39</v>
      </c>
      <c r="G134" s="21"/>
      <c r="H134" s="22"/>
      <c r="I134" s="22"/>
      <c r="J134" s="22" t="s">
        <v>12</v>
      </c>
      <c r="K134" s="22"/>
      <c r="L134" s="21">
        <v>0.02</v>
      </c>
      <c r="M134" s="22" t="s">
        <v>12</v>
      </c>
    </row>
    <row r="135" spans="1:13" s="28" customFormat="1" ht="12" x14ac:dyDescent="0.2">
      <c r="A135" s="23"/>
      <c r="B135" s="24"/>
      <c r="C135" s="25" t="s">
        <v>91</v>
      </c>
      <c r="D135" s="24"/>
      <c r="E135" s="26">
        <v>525.88</v>
      </c>
      <c r="F135" s="26"/>
      <c r="G135" s="26"/>
      <c r="H135" s="27">
        <v>1</v>
      </c>
      <c r="I135" s="27"/>
      <c r="J135" s="27"/>
      <c r="K135" s="27"/>
      <c r="L135" s="26"/>
      <c r="M135" s="27"/>
    </row>
    <row r="136" spans="1:13" s="28" customFormat="1" ht="12" x14ac:dyDescent="0.2">
      <c r="A136" s="23"/>
      <c r="B136" s="24"/>
      <c r="C136" s="25" t="s">
        <v>92</v>
      </c>
      <c r="D136" s="24"/>
      <c r="E136" s="26">
        <v>395.57</v>
      </c>
      <c r="F136" s="26"/>
      <c r="G136" s="26"/>
      <c r="H136" s="27">
        <v>1</v>
      </c>
      <c r="I136" s="27"/>
      <c r="J136" s="27"/>
      <c r="K136" s="27"/>
      <c r="L136" s="26"/>
      <c r="M136" s="27"/>
    </row>
    <row r="137" spans="1:13" s="28" customFormat="1" ht="12" x14ac:dyDescent="0.2">
      <c r="A137" s="23"/>
      <c r="B137" s="24"/>
      <c r="C137" s="25" t="s">
        <v>16</v>
      </c>
      <c r="D137" s="24"/>
      <c r="E137" s="26"/>
      <c r="F137" s="26"/>
      <c r="G137" s="26"/>
      <c r="H137" s="27">
        <v>10</v>
      </c>
      <c r="I137" s="27"/>
      <c r="J137" s="27"/>
      <c r="K137" s="27"/>
      <c r="L137" s="26"/>
      <c r="M137" s="27"/>
    </row>
    <row r="138" spans="1:13" s="1" customFormat="1" ht="12.75" customHeight="1" x14ac:dyDescent="0.2">
      <c r="A138" s="6"/>
      <c r="B138" s="7"/>
      <c r="C138" s="277"/>
      <c r="D138" s="277"/>
      <c r="E138" s="7"/>
      <c r="F138" s="7"/>
      <c r="G138" s="7"/>
      <c r="H138" s="7"/>
      <c r="I138" s="7"/>
      <c r="J138" s="7"/>
      <c r="K138" s="7"/>
      <c r="L138" s="7"/>
      <c r="M138" s="8"/>
    </row>
    <row r="139" spans="1:13" s="1" customFormat="1" ht="12.75" customHeight="1" x14ac:dyDescent="0.2">
      <c r="A139" s="6"/>
      <c r="B139" s="7"/>
      <c r="C139" s="277"/>
      <c r="D139" s="277"/>
      <c r="E139" s="7"/>
      <c r="F139" s="7"/>
      <c r="G139" s="7"/>
      <c r="H139" s="7"/>
      <c r="I139" s="7"/>
      <c r="J139" s="7"/>
      <c r="K139" s="7"/>
      <c r="L139" s="7"/>
      <c r="M139" s="8"/>
    </row>
    <row r="140" spans="1:13" s="1" customFormat="1" ht="12.75" customHeight="1" x14ac:dyDescent="0.2">
      <c r="A140" s="6"/>
      <c r="B140" s="7"/>
      <c r="C140" s="277" t="s">
        <v>116</v>
      </c>
      <c r="D140" s="277"/>
      <c r="E140" s="7"/>
      <c r="F140" s="7"/>
      <c r="G140" s="7"/>
      <c r="H140" s="7"/>
      <c r="I140" s="7"/>
      <c r="J140" s="7"/>
      <c r="K140" s="7"/>
      <c r="L140" s="7"/>
      <c r="M140" s="8"/>
    </row>
    <row r="141" spans="1:13" s="16" customFormat="1" ht="76.5" x14ac:dyDescent="0.2">
      <c r="A141" s="9" t="s">
        <v>117</v>
      </c>
      <c r="B141" s="10" t="s">
        <v>62</v>
      </c>
      <c r="C141" s="11" t="s">
        <v>118</v>
      </c>
      <c r="D141" s="12">
        <v>1.4</v>
      </c>
      <c r="E141" s="13">
        <v>1256.29</v>
      </c>
      <c r="F141" s="13">
        <v>949</v>
      </c>
      <c r="G141" s="13">
        <v>19.55</v>
      </c>
      <c r="H141" s="14">
        <v>1759</v>
      </c>
      <c r="I141" s="14">
        <v>403</v>
      </c>
      <c r="J141" s="15">
        <v>1329</v>
      </c>
      <c r="K141" s="15">
        <v>27</v>
      </c>
      <c r="L141" s="13">
        <v>1.44</v>
      </c>
      <c r="M141" s="15">
        <v>2</v>
      </c>
    </row>
    <row r="142" spans="1:13" s="16" customFormat="1" x14ac:dyDescent="0.2">
      <c r="A142" s="17"/>
      <c r="B142" s="18"/>
      <c r="C142" s="19"/>
      <c r="D142" s="20" t="s">
        <v>64</v>
      </c>
      <c r="E142" s="21">
        <v>287.74</v>
      </c>
      <c r="F142" s="21">
        <v>246.23</v>
      </c>
      <c r="G142" s="21"/>
      <c r="H142" s="22"/>
      <c r="I142" s="22"/>
      <c r="J142" s="22">
        <v>345</v>
      </c>
      <c r="K142" s="22"/>
      <c r="L142" s="21">
        <v>1.18</v>
      </c>
      <c r="M142" s="22">
        <v>2</v>
      </c>
    </row>
    <row r="143" spans="1:13" s="28" customFormat="1" ht="12" x14ac:dyDescent="0.2">
      <c r="A143" s="23"/>
      <c r="B143" s="24"/>
      <c r="C143" s="25" t="s">
        <v>65</v>
      </c>
      <c r="D143" s="24"/>
      <c r="E143" s="26">
        <v>647.49</v>
      </c>
      <c r="F143" s="26"/>
      <c r="G143" s="26"/>
      <c r="H143" s="27">
        <v>906</v>
      </c>
      <c r="I143" s="27"/>
      <c r="J143" s="27"/>
      <c r="K143" s="27"/>
      <c r="L143" s="26"/>
      <c r="M143" s="27"/>
    </row>
    <row r="144" spans="1:13" s="28" customFormat="1" ht="12" x14ac:dyDescent="0.2">
      <c r="A144" s="23"/>
      <c r="B144" s="24"/>
      <c r="C144" s="25" t="s">
        <v>66</v>
      </c>
      <c r="D144" s="24"/>
      <c r="E144" s="26">
        <v>367.37</v>
      </c>
      <c r="F144" s="26"/>
      <c r="G144" s="26"/>
      <c r="H144" s="27">
        <v>514</v>
      </c>
      <c r="I144" s="27"/>
      <c r="J144" s="27"/>
      <c r="K144" s="27"/>
      <c r="L144" s="26"/>
      <c r="M144" s="27"/>
    </row>
    <row r="145" spans="1:13" s="28" customFormat="1" ht="12" x14ac:dyDescent="0.2">
      <c r="A145" s="23"/>
      <c r="B145" s="24"/>
      <c r="C145" s="25" t="s">
        <v>16</v>
      </c>
      <c r="D145" s="24"/>
      <c r="E145" s="26"/>
      <c r="F145" s="26"/>
      <c r="G145" s="26"/>
      <c r="H145" s="27">
        <v>3179</v>
      </c>
      <c r="I145" s="27"/>
      <c r="J145" s="27"/>
      <c r="K145" s="27"/>
      <c r="L145" s="26"/>
      <c r="M145" s="27"/>
    </row>
    <row r="146" spans="1:13" s="16" customFormat="1" ht="38.25" x14ac:dyDescent="0.2">
      <c r="A146" s="9" t="s">
        <v>119</v>
      </c>
      <c r="B146" s="10" t="s">
        <v>68</v>
      </c>
      <c r="C146" s="11" t="s">
        <v>120</v>
      </c>
      <c r="D146" s="12">
        <v>3.7000000000000002E-3</v>
      </c>
      <c r="E146" s="13">
        <v>75855.72</v>
      </c>
      <c r="F146" s="13" t="s">
        <v>12</v>
      </c>
      <c r="G146" s="13">
        <v>75855.72</v>
      </c>
      <c r="H146" s="14">
        <v>281</v>
      </c>
      <c r="I146" s="14" t="s">
        <v>12</v>
      </c>
      <c r="J146" s="15" t="s">
        <v>12</v>
      </c>
      <c r="K146" s="15">
        <v>281</v>
      </c>
      <c r="L146" s="13" t="s">
        <v>12</v>
      </c>
      <c r="M146" s="15" t="s">
        <v>12</v>
      </c>
    </row>
    <row r="147" spans="1:13" s="16" customFormat="1" x14ac:dyDescent="0.2">
      <c r="A147" s="17"/>
      <c r="B147" s="18"/>
      <c r="C147" s="19"/>
      <c r="D147" s="20" t="s">
        <v>70</v>
      </c>
      <c r="E147" s="21" t="s">
        <v>12</v>
      </c>
      <c r="F147" s="21" t="s">
        <v>12</v>
      </c>
      <c r="G147" s="21"/>
      <c r="H147" s="22"/>
      <c r="I147" s="22"/>
      <c r="J147" s="22" t="s">
        <v>12</v>
      </c>
      <c r="K147" s="22"/>
      <c r="L147" s="21" t="s">
        <v>12</v>
      </c>
      <c r="M147" s="22" t="s">
        <v>12</v>
      </c>
    </row>
    <row r="148" spans="1:13" s="16" customFormat="1" ht="38.25" x14ac:dyDescent="0.2">
      <c r="A148" s="9" t="s">
        <v>121</v>
      </c>
      <c r="B148" s="10" t="s">
        <v>72</v>
      </c>
      <c r="C148" s="11" t="s">
        <v>73</v>
      </c>
      <c r="D148" s="12">
        <v>6.7999999999999996E-3</v>
      </c>
      <c r="E148" s="13">
        <v>61051.8</v>
      </c>
      <c r="F148" s="13" t="s">
        <v>12</v>
      </c>
      <c r="G148" s="13">
        <v>61051.8</v>
      </c>
      <c r="H148" s="14">
        <v>415</v>
      </c>
      <c r="I148" s="14" t="s">
        <v>12</v>
      </c>
      <c r="J148" s="15" t="s">
        <v>12</v>
      </c>
      <c r="K148" s="15">
        <v>415</v>
      </c>
      <c r="L148" s="13" t="s">
        <v>12</v>
      </c>
      <c r="M148" s="15" t="s">
        <v>12</v>
      </c>
    </row>
    <row r="149" spans="1:13" s="16" customFormat="1" x14ac:dyDescent="0.2">
      <c r="A149" s="17"/>
      <c r="B149" s="18"/>
      <c r="C149" s="19"/>
      <c r="D149" s="20" t="s">
        <v>70</v>
      </c>
      <c r="E149" s="21" t="s">
        <v>12</v>
      </c>
      <c r="F149" s="21" t="s">
        <v>12</v>
      </c>
      <c r="G149" s="21"/>
      <c r="H149" s="22"/>
      <c r="I149" s="22"/>
      <c r="J149" s="22" t="s">
        <v>12</v>
      </c>
      <c r="K149" s="22"/>
      <c r="L149" s="21" t="s">
        <v>12</v>
      </c>
      <c r="M149" s="22" t="s">
        <v>12</v>
      </c>
    </row>
    <row r="150" spans="1:13" s="16" customFormat="1" ht="38.25" x14ac:dyDescent="0.2">
      <c r="A150" s="9" t="s">
        <v>122</v>
      </c>
      <c r="B150" s="10" t="s">
        <v>75</v>
      </c>
      <c r="C150" s="11" t="s">
        <v>76</v>
      </c>
      <c r="D150" s="12">
        <v>2.9999999999999997E-4</v>
      </c>
      <c r="E150" s="13">
        <v>92200.6</v>
      </c>
      <c r="F150" s="13" t="s">
        <v>12</v>
      </c>
      <c r="G150" s="13">
        <v>92200.6</v>
      </c>
      <c r="H150" s="14">
        <v>28</v>
      </c>
      <c r="I150" s="14" t="s">
        <v>12</v>
      </c>
      <c r="J150" s="15" t="s">
        <v>12</v>
      </c>
      <c r="K150" s="15">
        <v>28</v>
      </c>
      <c r="L150" s="13" t="s">
        <v>12</v>
      </c>
      <c r="M150" s="15" t="s">
        <v>12</v>
      </c>
    </row>
    <row r="151" spans="1:13" s="16" customFormat="1" x14ac:dyDescent="0.2">
      <c r="A151" s="17"/>
      <c r="B151" s="18"/>
      <c r="C151" s="19"/>
      <c r="D151" s="20" t="s">
        <v>21</v>
      </c>
      <c r="E151" s="21" t="s">
        <v>12</v>
      </c>
      <c r="F151" s="21" t="s">
        <v>12</v>
      </c>
      <c r="G151" s="21"/>
      <c r="H151" s="22"/>
      <c r="I151" s="22"/>
      <c r="J151" s="22" t="s">
        <v>12</v>
      </c>
      <c r="K151" s="22"/>
      <c r="L151" s="21" t="s">
        <v>12</v>
      </c>
      <c r="M151" s="22" t="s">
        <v>12</v>
      </c>
    </row>
    <row r="152" spans="1:13" s="16" customFormat="1" ht="76.5" x14ac:dyDescent="0.2">
      <c r="A152" s="9" t="s">
        <v>123</v>
      </c>
      <c r="B152" s="10" t="s">
        <v>62</v>
      </c>
      <c r="C152" s="11" t="s">
        <v>124</v>
      </c>
      <c r="D152" s="12">
        <v>1.6</v>
      </c>
      <c r="E152" s="13">
        <v>1256.29</v>
      </c>
      <c r="F152" s="13">
        <v>949</v>
      </c>
      <c r="G152" s="13">
        <v>19.55</v>
      </c>
      <c r="H152" s="14">
        <v>2010</v>
      </c>
      <c r="I152" s="14">
        <v>460</v>
      </c>
      <c r="J152" s="15">
        <v>1518</v>
      </c>
      <c r="K152" s="15">
        <v>32</v>
      </c>
      <c r="L152" s="13">
        <v>1.44</v>
      </c>
      <c r="M152" s="15">
        <v>2</v>
      </c>
    </row>
    <row r="153" spans="1:13" s="16" customFormat="1" x14ac:dyDescent="0.2">
      <c r="A153" s="17"/>
      <c r="B153" s="18"/>
      <c r="C153" s="19"/>
      <c r="D153" s="20" t="s">
        <v>64</v>
      </c>
      <c r="E153" s="21">
        <v>287.74</v>
      </c>
      <c r="F153" s="21">
        <v>246.23</v>
      </c>
      <c r="G153" s="21"/>
      <c r="H153" s="22"/>
      <c r="I153" s="22"/>
      <c r="J153" s="22">
        <v>394</v>
      </c>
      <c r="K153" s="22"/>
      <c r="L153" s="21">
        <v>1.18</v>
      </c>
      <c r="M153" s="22">
        <v>2</v>
      </c>
    </row>
    <row r="154" spans="1:13" s="28" customFormat="1" ht="12" x14ac:dyDescent="0.2">
      <c r="A154" s="23"/>
      <c r="B154" s="24"/>
      <c r="C154" s="25" t="s">
        <v>65</v>
      </c>
      <c r="D154" s="24"/>
      <c r="E154" s="26">
        <v>647.49</v>
      </c>
      <c r="F154" s="26"/>
      <c r="G154" s="26"/>
      <c r="H154" s="27">
        <v>1036</v>
      </c>
      <c r="I154" s="27"/>
      <c r="J154" s="27"/>
      <c r="K154" s="27"/>
      <c r="L154" s="26"/>
      <c r="M154" s="27"/>
    </row>
    <row r="155" spans="1:13" s="28" customFormat="1" ht="12" x14ac:dyDescent="0.2">
      <c r="A155" s="23"/>
      <c r="B155" s="24"/>
      <c r="C155" s="25" t="s">
        <v>66</v>
      </c>
      <c r="D155" s="24"/>
      <c r="E155" s="26">
        <v>367.37</v>
      </c>
      <c r="F155" s="26"/>
      <c r="G155" s="26"/>
      <c r="H155" s="27">
        <v>588</v>
      </c>
      <c r="I155" s="27"/>
      <c r="J155" s="27"/>
      <c r="K155" s="27"/>
      <c r="L155" s="26"/>
      <c r="M155" s="27"/>
    </row>
    <row r="156" spans="1:13" s="28" customFormat="1" ht="12" x14ac:dyDescent="0.2">
      <c r="A156" s="23"/>
      <c r="B156" s="24"/>
      <c r="C156" s="25" t="s">
        <v>16</v>
      </c>
      <c r="D156" s="24"/>
      <c r="E156" s="26"/>
      <c r="F156" s="26"/>
      <c r="G156" s="26"/>
      <c r="H156" s="27">
        <v>3634</v>
      </c>
      <c r="I156" s="27"/>
      <c r="J156" s="27"/>
      <c r="K156" s="27"/>
      <c r="L156" s="26"/>
      <c r="M156" s="27"/>
    </row>
    <row r="157" spans="1:13" s="16" customFormat="1" ht="38.25" x14ac:dyDescent="0.2">
      <c r="A157" s="9" t="s">
        <v>125</v>
      </c>
      <c r="B157" s="10" t="s">
        <v>68</v>
      </c>
      <c r="C157" s="11" t="s">
        <v>120</v>
      </c>
      <c r="D157" s="12">
        <v>1.6299999999999999E-2</v>
      </c>
      <c r="E157" s="13">
        <v>75855.72</v>
      </c>
      <c r="F157" s="13" t="s">
        <v>12</v>
      </c>
      <c r="G157" s="13">
        <v>75855.72</v>
      </c>
      <c r="H157" s="14">
        <v>1236</v>
      </c>
      <c r="I157" s="14" t="s">
        <v>12</v>
      </c>
      <c r="J157" s="15" t="s">
        <v>12</v>
      </c>
      <c r="K157" s="15">
        <v>1236</v>
      </c>
      <c r="L157" s="13" t="s">
        <v>12</v>
      </c>
      <c r="M157" s="15" t="s">
        <v>12</v>
      </c>
    </row>
    <row r="158" spans="1:13" s="16" customFormat="1" x14ac:dyDescent="0.2">
      <c r="A158" s="17"/>
      <c r="B158" s="18"/>
      <c r="C158" s="19"/>
      <c r="D158" s="20" t="s">
        <v>70</v>
      </c>
      <c r="E158" s="21" t="s">
        <v>12</v>
      </c>
      <c r="F158" s="21" t="s">
        <v>12</v>
      </c>
      <c r="G158" s="21"/>
      <c r="H158" s="22"/>
      <c r="I158" s="22"/>
      <c r="J158" s="22" t="s">
        <v>12</v>
      </c>
      <c r="K158" s="22"/>
      <c r="L158" s="21" t="s">
        <v>12</v>
      </c>
      <c r="M158" s="22" t="s">
        <v>12</v>
      </c>
    </row>
    <row r="159" spans="1:13" s="16" customFormat="1" ht="38.25" x14ac:dyDescent="0.2">
      <c r="A159" s="9" t="s">
        <v>126</v>
      </c>
      <c r="B159" s="10" t="s">
        <v>72</v>
      </c>
      <c r="C159" s="11" t="s">
        <v>73</v>
      </c>
      <c r="D159" s="12">
        <v>2.0400000000000001E-2</v>
      </c>
      <c r="E159" s="13">
        <v>61051.8</v>
      </c>
      <c r="F159" s="13" t="s">
        <v>12</v>
      </c>
      <c r="G159" s="13">
        <v>61051.8</v>
      </c>
      <c r="H159" s="14">
        <v>1245</v>
      </c>
      <c r="I159" s="14" t="s">
        <v>12</v>
      </c>
      <c r="J159" s="15" t="s">
        <v>12</v>
      </c>
      <c r="K159" s="15">
        <v>1245</v>
      </c>
      <c r="L159" s="13" t="s">
        <v>12</v>
      </c>
      <c r="M159" s="15" t="s">
        <v>12</v>
      </c>
    </row>
    <row r="160" spans="1:13" s="16" customFormat="1" x14ac:dyDescent="0.2">
      <c r="A160" s="17"/>
      <c r="B160" s="18"/>
      <c r="C160" s="19"/>
      <c r="D160" s="20" t="s">
        <v>70</v>
      </c>
      <c r="E160" s="21" t="s">
        <v>12</v>
      </c>
      <c r="F160" s="21" t="s">
        <v>12</v>
      </c>
      <c r="G160" s="21"/>
      <c r="H160" s="22"/>
      <c r="I160" s="22"/>
      <c r="J160" s="22" t="s">
        <v>12</v>
      </c>
      <c r="K160" s="22"/>
      <c r="L160" s="21" t="s">
        <v>12</v>
      </c>
      <c r="M160" s="22" t="s">
        <v>12</v>
      </c>
    </row>
    <row r="161" spans="1:13" s="16" customFormat="1" ht="38.25" x14ac:dyDescent="0.2">
      <c r="A161" s="9" t="s">
        <v>127</v>
      </c>
      <c r="B161" s="10" t="s">
        <v>75</v>
      </c>
      <c r="C161" s="11" t="s">
        <v>76</v>
      </c>
      <c r="D161" s="12">
        <v>5.9999999999999995E-4</v>
      </c>
      <c r="E161" s="13">
        <v>92200.6</v>
      </c>
      <c r="F161" s="13" t="s">
        <v>12</v>
      </c>
      <c r="G161" s="13">
        <v>92200.6</v>
      </c>
      <c r="H161" s="14">
        <v>55</v>
      </c>
      <c r="I161" s="14" t="s">
        <v>12</v>
      </c>
      <c r="J161" s="15" t="s">
        <v>12</v>
      </c>
      <c r="K161" s="15">
        <v>55</v>
      </c>
      <c r="L161" s="13" t="s">
        <v>12</v>
      </c>
      <c r="M161" s="15" t="s">
        <v>12</v>
      </c>
    </row>
    <row r="162" spans="1:13" s="16" customFormat="1" x14ac:dyDescent="0.2">
      <c r="A162" s="17"/>
      <c r="B162" s="18"/>
      <c r="C162" s="19"/>
      <c r="D162" s="20" t="s">
        <v>21</v>
      </c>
      <c r="E162" s="21" t="s">
        <v>12</v>
      </c>
      <c r="F162" s="21" t="s">
        <v>12</v>
      </c>
      <c r="G162" s="21"/>
      <c r="H162" s="22"/>
      <c r="I162" s="22"/>
      <c r="J162" s="22" t="s">
        <v>12</v>
      </c>
      <c r="K162" s="22"/>
      <c r="L162" s="21" t="s">
        <v>12</v>
      </c>
      <c r="M162" s="22" t="s">
        <v>12</v>
      </c>
    </row>
    <row r="163" spans="1:13" s="16" customFormat="1" ht="76.5" x14ac:dyDescent="0.2">
      <c r="A163" s="9" t="s">
        <v>128</v>
      </c>
      <c r="B163" s="10" t="s">
        <v>62</v>
      </c>
      <c r="C163" s="11" t="s">
        <v>129</v>
      </c>
      <c r="D163" s="12">
        <v>7</v>
      </c>
      <c r="E163" s="13">
        <v>1256.29</v>
      </c>
      <c r="F163" s="13">
        <v>949</v>
      </c>
      <c r="G163" s="13">
        <v>19.55</v>
      </c>
      <c r="H163" s="14">
        <v>8794</v>
      </c>
      <c r="I163" s="14">
        <v>2014</v>
      </c>
      <c r="J163" s="15">
        <v>6643</v>
      </c>
      <c r="K163" s="15">
        <v>137</v>
      </c>
      <c r="L163" s="13">
        <v>1.44</v>
      </c>
      <c r="M163" s="15">
        <v>10</v>
      </c>
    </row>
    <row r="164" spans="1:13" s="16" customFormat="1" x14ac:dyDescent="0.2">
      <c r="A164" s="17"/>
      <c r="B164" s="18"/>
      <c r="C164" s="19"/>
      <c r="D164" s="20" t="s">
        <v>64</v>
      </c>
      <c r="E164" s="21">
        <v>287.74</v>
      </c>
      <c r="F164" s="21">
        <v>246.23</v>
      </c>
      <c r="G164" s="21"/>
      <c r="H164" s="22"/>
      <c r="I164" s="22"/>
      <c r="J164" s="22">
        <v>1724</v>
      </c>
      <c r="K164" s="22"/>
      <c r="L164" s="21">
        <v>1.18</v>
      </c>
      <c r="M164" s="22">
        <v>8</v>
      </c>
    </row>
    <row r="165" spans="1:13" s="28" customFormat="1" ht="12" x14ac:dyDescent="0.2">
      <c r="A165" s="23"/>
      <c r="B165" s="24"/>
      <c r="C165" s="25" t="s">
        <v>65</v>
      </c>
      <c r="D165" s="24"/>
      <c r="E165" s="26">
        <v>647.49</v>
      </c>
      <c r="F165" s="26"/>
      <c r="G165" s="26"/>
      <c r="H165" s="27">
        <v>4532</v>
      </c>
      <c r="I165" s="27"/>
      <c r="J165" s="27"/>
      <c r="K165" s="27"/>
      <c r="L165" s="26"/>
      <c r="M165" s="27"/>
    </row>
    <row r="166" spans="1:13" s="28" customFormat="1" ht="12" x14ac:dyDescent="0.2">
      <c r="A166" s="23"/>
      <c r="B166" s="24"/>
      <c r="C166" s="25" t="s">
        <v>66</v>
      </c>
      <c r="D166" s="24"/>
      <c r="E166" s="26">
        <v>367.37</v>
      </c>
      <c r="F166" s="26"/>
      <c r="G166" s="26"/>
      <c r="H166" s="27">
        <v>2572</v>
      </c>
      <c r="I166" s="27"/>
      <c r="J166" s="27"/>
      <c r="K166" s="27"/>
      <c r="L166" s="26"/>
      <c r="M166" s="27"/>
    </row>
    <row r="167" spans="1:13" s="28" customFormat="1" ht="12" x14ac:dyDescent="0.2">
      <c r="A167" s="23"/>
      <c r="B167" s="24"/>
      <c r="C167" s="25" t="s">
        <v>16</v>
      </c>
      <c r="D167" s="24"/>
      <c r="E167" s="26"/>
      <c r="F167" s="26"/>
      <c r="G167" s="26"/>
      <c r="H167" s="27">
        <v>15898</v>
      </c>
      <c r="I167" s="27"/>
      <c r="J167" s="27"/>
      <c r="K167" s="27"/>
      <c r="L167" s="26"/>
      <c r="M167" s="27"/>
    </row>
    <row r="168" spans="1:13" s="16" customFormat="1" ht="38.25" x14ac:dyDescent="0.2">
      <c r="A168" s="9" t="s">
        <v>130</v>
      </c>
      <c r="B168" s="10" t="s">
        <v>131</v>
      </c>
      <c r="C168" s="11" t="s">
        <v>132</v>
      </c>
      <c r="D168" s="12">
        <v>7.1499999999999994E-2</v>
      </c>
      <c r="E168" s="13">
        <v>26482.35</v>
      </c>
      <c r="F168" s="13" t="s">
        <v>12</v>
      </c>
      <c r="G168" s="13">
        <v>26482.35</v>
      </c>
      <c r="H168" s="14">
        <v>1893</v>
      </c>
      <c r="I168" s="14" t="s">
        <v>12</v>
      </c>
      <c r="J168" s="15" t="s">
        <v>12</v>
      </c>
      <c r="K168" s="15">
        <v>1893</v>
      </c>
      <c r="L168" s="13" t="s">
        <v>12</v>
      </c>
      <c r="M168" s="15" t="s">
        <v>12</v>
      </c>
    </row>
    <row r="169" spans="1:13" s="16" customFormat="1" x14ac:dyDescent="0.2">
      <c r="A169" s="17"/>
      <c r="B169" s="18"/>
      <c r="C169" s="19"/>
      <c r="D169" s="20" t="s">
        <v>70</v>
      </c>
      <c r="E169" s="21" t="s">
        <v>12</v>
      </c>
      <c r="F169" s="21" t="s">
        <v>12</v>
      </c>
      <c r="G169" s="21"/>
      <c r="H169" s="22"/>
      <c r="I169" s="22"/>
      <c r="J169" s="22" t="s">
        <v>12</v>
      </c>
      <c r="K169" s="22"/>
      <c r="L169" s="21" t="s">
        <v>12</v>
      </c>
      <c r="M169" s="22" t="s">
        <v>12</v>
      </c>
    </row>
    <row r="170" spans="1:13" s="16" customFormat="1" ht="38.25" x14ac:dyDescent="0.2">
      <c r="A170" s="9" t="s">
        <v>133</v>
      </c>
      <c r="B170" s="10" t="s">
        <v>72</v>
      </c>
      <c r="C170" s="11" t="s">
        <v>73</v>
      </c>
      <c r="D170" s="12">
        <v>8.9399999999999993E-2</v>
      </c>
      <c r="E170" s="13">
        <v>61051.8</v>
      </c>
      <c r="F170" s="13" t="s">
        <v>12</v>
      </c>
      <c r="G170" s="13">
        <v>61051.8</v>
      </c>
      <c r="H170" s="14">
        <v>5458</v>
      </c>
      <c r="I170" s="14" t="s">
        <v>12</v>
      </c>
      <c r="J170" s="15" t="s">
        <v>12</v>
      </c>
      <c r="K170" s="15">
        <v>5458</v>
      </c>
      <c r="L170" s="13" t="s">
        <v>12</v>
      </c>
      <c r="M170" s="15" t="s">
        <v>12</v>
      </c>
    </row>
    <row r="171" spans="1:13" s="16" customFormat="1" x14ac:dyDescent="0.2">
      <c r="A171" s="17"/>
      <c r="B171" s="18"/>
      <c r="C171" s="19"/>
      <c r="D171" s="20" t="s">
        <v>70</v>
      </c>
      <c r="E171" s="21" t="s">
        <v>12</v>
      </c>
      <c r="F171" s="21" t="s">
        <v>12</v>
      </c>
      <c r="G171" s="21"/>
      <c r="H171" s="22"/>
      <c r="I171" s="22"/>
      <c r="J171" s="22" t="s">
        <v>12</v>
      </c>
      <c r="K171" s="22"/>
      <c r="L171" s="21" t="s">
        <v>12</v>
      </c>
      <c r="M171" s="22" t="s">
        <v>12</v>
      </c>
    </row>
    <row r="172" spans="1:13" s="16" customFormat="1" ht="38.25" x14ac:dyDescent="0.2">
      <c r="A172" s="9" t="s">
        <v>134</v>
      </c>
      <c r="B172" s="10" t="s">
        <v>75</v>
      </c>
      <c r="C172" s="11" t="s">
        <v>76</v>
      </c>
      <c r="D172" s="12">
        <v>2.8E-3</v>
      </c>
      <c r="E172" s="13">
        <v>92200.6</v>
      </c>
      <c r="F172" s="13" t="s">
        <v>12</v>
      </c>
      <c r="G172" s="13">
        <v>92200.6</v>
      </c>
      <c r="H172" s="14">
        <v>258</v>
      </c>
      <c r="I172" s="14" t="s">
        <v>12</v>
      </c>
      <c r="J172" s="15" t="s">
        <v>12</v>
      </c>
      <c r="K172" s="15">
        <v>258</v>
      </c>
      <c r="L172" s="13" t="s">
        <v>12</v>
      </c>
      <c r="M172" s="15" t="s">
        <v>12</v>
      </c>
    </row>
    <row r="173" spans="1:13" s="16" customFormat="1" x14ac:dyDescent="0.2">
      <c r="A173" s="17"/>
      <c r="B173" s="18"/>
      <c r="C173" s="19"/>
      <c r="D173" s="20" t="s">
        <v>21</v>
      </c>
      <c r="E173" s="21" t="s">
        <v>12</v>
      </c>
      <c r="F173" s="21" t="s">
        <v>12</v>
      </c>
      <c r="G173" s="21"/>
      <c r="H173" s="22"/>
      <c r="I173" s="22"/>
      <c r="J173" s="22" t="s">
        <v>12</v>
      </c>
      <c r="K173" s="22"/>
      <c r="L173" s="21" t="s">
        <v>12</v>
      </c>
      <c r="M173" s="22" t="s">
        <v>12</v>
      </c>
    </row>
    <row r="174" spans="1:13" s="16" customFormat="1" ht="38.25" x14ac:dyDescent="0.2">
      <c r="A174" s="9" t="s">
        <v>135</v>
      </c>
      <c r="B174" s="10" t="s">
        <v>136</v>
      </c>
      <c r="C174" s="11" t="s">
        <v>137</v>
      </c>
      <c r="D174" s="12">
        <v>2.8000000000000001E-2</v>
      </c>
      <c r="E174" s="13">
        <v>9665.8700000000008</v>
      </c>
      <c r="F174" s="13">
        <v>3046.24</v>
      </c>
      <c r="G174" s="13">
        <v>4190.8</v>
      </c>
      <c r="H174" s="14">
        <v>271</v>
      </c>
      <c r="I174" s="14">
        <v>68</v>
      </c>
      <c r="J174" s="15">
        <v>85</v>
      </c>
      <c r="K174" s="15">
        <v>118</v>
      </c>
      <c r="L174" s="13">
        <v>13.86</v>
      </c>
      <c r="M174" s="15" t="s">
        <v>12</v>
      </c>
    </row>
    <row r="175" spans="1:13" s="16" customFormat="1" x14ac:dyDescent="0.2">
      <c r="A175" s="17"/>
      <c r="B175" s="18"/>
      <c r="C175" s="19"/>
      <c r="D175" s="20" t="s">
        <v>83</v>
      </c>
      <c r="E175" s="21">
        <v>2428.83</v>
      </c>
      <c r="F175" s="21">
        <v>761.61</v>
      </c>
      <c r="G175" s="21"/>
      <c r="H175" s="22"/>
      <c r="I175" s="22"/>
      <c r="J175" s="22">
        <v>21</v>
      </c>
      <c r="K175" s="22"/>
      <c r="L175" s="21">
        <v>3.4</v>
      </c>
      <c r="M175" s="22" t="s">
        <v>12</v>
      </c>
    </row>
    <row r="176" spans="1:13" s="28" customFormat="1" ht="12" x14ac:dyDescent="0.2">
      <c r="A176" s="23"/>
      <c r="B176" s="24"/>
      <c r="C176" s="25" t="s">
        <v>65</v>
      </c>
      <c r="D176" s="24"/>
      <c r="E176" s="26">
        <v>3868.72</v>
      </c>
      <c r="F176" s="26"/>
      <c r="G176" s="26"/>
      <c r="H176" s="27">
        <v>108</v>
      </c>
      <c r="I176" s="27"/>
      <c r="J176" s="27"/>
      <c r="K176" s="27"/>
      <c r="L176" s="26"/>
      <c r="M176" s="27"/>
    </row>
    <row r="177" spans="1:13" s="28" customFormat="1" ht="12" x14ac:dyDescent="0.2">
      <c r="A177" s="23"/>
      <c r="B177" s="24"/>
      <c r="C177" s="25" t="s">
        <v>66</v>
      </c>
      <c r="D177" s="24"/>
      <c r="E177" s="26">
        <v>2195.02</v>
      </c>
      <c r="F177" s="26"/>
      <c r="G177" s="26"/>
      <c r="H177" s="27">
        <v>61</v>
      </c>
      <c r="I177" s="27"/>
      <c r="J177" s="27"/>
      <c r="K177" s="27"/>
      <c r="L177" s="26"/>
      <c r="M177" s="27"/>
    </row>
    <row r="178" spans="1:13" s="28" customFormat="1" ht="12" x14ac:dyDescent="0.2">
      <c r="A178" s="23"/>
      <c r="B178" s="24"/>
      <c r="C178" s="25" t="s">
        <v>16</v>
      </c>
      <c r="D178" s="24"/>
      <c r="E178" s="26"/>
      <c r="F178" s="26"/>
      <c r="G178" s="26"/>
      <c r="H178" s="27">
        <v>440</v>
      </c>
      <c r="I178" s="27"/>
      <c r="J178" s="27"/>
      <c r="K178" s="27"/>
      <c r="L178" s="26"/>
      <c r="M178" s="27"/>
    </row>
    <row r="179" spans="1:13" s="16" customFormat="1" ht="38.25" x14ac:dyDescent="0.2">
      <c r="A179" s="9" t="s">
        <v>138</v>
      </c>
      <c r="B179" s="10" t="s">
        <v>139</v>
      </c>
      <c r="C179" s="11" t="s">
        <v>140</v>
      </c>
      <c r="D179" s="12">
        <v>5.1999999999999998E-2</v>
      </c>
      <c r="E179" s="13">
        <v>31151.09</v>
      </c>
      <c r="F179" s="13" t="s">
        <v>12</v>
      </c>
      <c r="G179" s="13">
        <v>31151.09</v>
      </c>
      <c r="H179" s="14">
        <v>1620</v>
      </c>
      <c r="I179" s="14" t="s">
        <v>12</v>
      </c>
      <c r="J179" s="15" t="s">
        <v>12</v>
      </c>
      <c r="K179" s="15">
        <v>1620</v>
      </c>
      <c r="L179" s="13" t="s">
        <v>12</v>
      </c>
      <c r="M179" s="15" t="s">
        <v>12</v>
      </c>
    </row>
    <row r="180" spans="1:13" s="16" customFormat="1" x14ac:dyDescent="0.2">
      <c r="A180" s="17"/>
      <c r="B180" s="18"/>
      <c r="C180" s="19"/>
      <c r="D180" s="20" t="s">
        <v>21</v>
      </c>
      <c r="E180" s="21" t="s">
        <v>12</v>
      </c>
      <c r="F180" s="21" t="s">
        <v>12</v>
      </c>
      <c r="G180" s="21"/>
      <c r="H180" s="22"/>
      <c r="I180" s="22"/>
      <c r="J180" s="22" t="s">
        <v>12</v>
      </c>
      <c r="K180" s="22"/>
      <c r="L180" s="21" t="s">
        <v>12</v>
      </c>
      <c r="M180" s="22" t="s">
        <v>12</v>
      </c>
    </row>
    <row r="181" spans="1:13" s="16" customFormat="1" ht="38.25" x14ac:dyDescent="0.2">
      <c r="A181" s="9" t="s">
        <v>141</v>
      </c>
      <c r="B181" s="10" t="s">
        <v>142</v>
      </c>
      <c r="C181" s="11" t="s">
        <v>143</v>
      </c>
      <c r="D181" s="12">
        <v>6.9999999999999999E-4</v>
      </c>
      <c r="E181" s="13">
        <v>10905.85</v>
      </c>
      <c r="F181" s="13" t="s">
        <v>12</v>
      </c>
      <c r="G181" s="13" t="s">
        <v>12</v>
      </c>
      <c r="H181" s="14">
        <v>8</v>
      </c>
      <c r="I181" s="14">
        <v>8</v>
      </c>
      <c r="J181" s="15" t="s">
        <v>12</v>
      </c>
      <c r="K181" s="15" t="s">
        <v>12</v>
      </c>
      <c r="L181" s="13">
        <v>88.5</v>
      </c>
      <c r="M181" s="15" t="s">
        <v>12</v>
      </c>
    </row>
    <row r="182" spans="1:13" s="16" customFormat="1" x14ac:dyDescent="0.2">
      <c r="A182" s="17"/>
      <c r="B182" s="18"/>
      <c r="C182" s="19"/>
      <c r="D182" s="20" t="s">
        <v>31</v>
      </c>
      <c r="E182" s="21">
        <v>10905.85</v>
      </c>
      <c r="F182" s="21" t="s">
        <v>12</v>
      </c>
      <c r="G182" s="21"/>
      <c r="H182" s="22"/>
      <c r="I182" s="22"/>
      <c r="J182" s="22" t="s">
        <v>12</v>
      </c>
      <c r="K182" s="22"/>
      <c r="L182" s="21" t="s">
        <v>12</v>
      </c>
      <c r="M182" s="22" t="s">
        <v>12</v>
      </c>
    </row>
    <row r="183" spans="1:13" s="28" customFormat="1" ht="12" x14ac:dyDescent="0.2">
      <c r="A183" s="23"/>
      <c r="B183" s="24"/>
      <c r="C183" s="25" t="s">
        <v>32</v>
      </c>
      <c r="D183" s="24"/>
      <c r="E183" s="26">
        <v>7758.34</v>
      </c>
      <c r="F183" s="26"/>
      <c r="G183" s="26"/>
      <c r="H183" s="27">
        <v>5</v>
      </c>
      <c r="I183" s="27"/>
      <c r="J183" s="27"/>
      <c r="K183" s="27"/>
      <c r="L183" s="26"/>
      <c r="M183" s="27"/>
    </row>
    <row r="184" spans="1:13" s="28" customFormat="1" ht="12" x14ac:dyDescent="0.2">
      <c r="A184" s="23"/>
      <c r="B184" s="24"/>
      <c r="C184" s="25" t="s">
        <v>33</v>
      </c>
      <c r="D184" s="24"/>
      <c r="E184" s="26">
        <v>4220.57</v>
      </c>
      <c r="F184" s="26"/>
      <c r="G184" s="26"/>
      <c r="H184" s="27">
        <v>3</v>
      </c>
      <c r="I184" s="27"/>
      <c r="J184" s="27"/>
      <c r="K184" s="27"/>
      <c r="L184" s="26"/>
      <c r="M184" s="27"/>
    </row>
    <row r="185" spans="1:13" s="28" customFormat="1" ht="12" x14ac:dyDescent="0.2">
      <c r="A185" s="23"/>
      <c r="B185" s="24"/>
      <c r="C185" s="25" t="s">
        <v>16</v>
      </c>
      <c r="D185" s="24"/>
      <c r="E185" s="26"/>
      <c r="F185" s="26"/>
      <c r="G185" s="26"/>
      <c r="H185" s="27">
        <v>16</v>
      </c>
      <c r="I185" s="27"/>
      <c r="J185" s="27"/>
      <c r="K185" s="27"/>
      <c r="L185" s="26"/>
      <c r="M185" s="27"/>
    </row>
    <row r="186" spans="1:13" s="16" customFormat="1" ht="38.25" x14ac:dyDescent="0.2">
      <c r="A186" s="9" t="s">
        <v>144</v>
      </c>
      <c r="B186" s="10" t="s">
        <v>145</v>
      </c>
      <c r="C186" s="11" t="s">
        <v>146</v>
      </c>
      <c r="D186" s="12">
        <v>7.0000000000000007E-2</v>
      </c>
      <c r="E186" s="13">
        <v>815.97</v>
      </c>
      <c r="F186" s="13" t="s">
        <v>12</v>
      </c>
      <c r="G186" s="13">
        <v>815.97</v>
      </c>
      <c r="H186" s="14">
        <v>57</v>
      </c>
      <c r="I186" s="14" t="s">
        <v>12</v>
      </c>
      <c r="J186" s="15" t="s">
        <v>12</v>
      </c>
      <c r="K186" s="15">
        <v>57</v>
      </c>
      <c r="L186" s="13" t="s">
        <v>12</v>
      </c>
      <c r="M186" s="15" t="s">
        <v>12</v>
      </c>
    </row>
    <row r="187" spans="1:13" s="16" customFormat="1" x14ac:dyDescent="0.2">
      <c r="A187" s="17"/>
      <c r="B187" s="18"/>
      <c r="C187" s="19"/>
      <c r="D187" s="20" t="s">
        <v>147</v>
      </c>
      <c r="E187" s="21" t="s">
        <v>12</v>
      </c>
      <c r="F187" s="21" t="s">
        <v>12</v>
      </c>
      <c r="G187" s="21"/>
      <c r="H187" s="22"/>
      <c r="I187" s="22"/>
      <c r="J187" s="22" t="s">
        <v>12</v>
      </c>
      <c r="K187" s="22"/>
      <c r="L187" s="21" t="s">
        <v>12</v>
      </c>
      <c r="M187" s="22" t="s">
        <v>12</v>
      </c>
    </row>
    <row r="188" spans="1:13" s="16" customFormat="1" ht="38.25" x14ac:dyDescent="0.2">
      <c r="A188" s="9" t="s">
        <v>148</v>
      </c>
      <c r="B188" s="10" t="s">
        <v>149</v>
      </c>
      <c r="C188" s="11" t="s">
        <v>150</v>
      </c>
      <c r="D188" s="12">
        <v>0.125</v>
      </c>
      <c r="E188" s="13">
        <v>16956.400000000001</v>
      </c>
      <c r="F188" s="13">
        <v>2247.02</v>
      </c>
      <c r="G188" s="13">
        <v>1768.95</v>
      </c>
      <c r="H188" s="14">
        <v>2120</v>
      </c>
      <c r="I188" s="14">
        <v>1618</v>
      </c>
      <c r="J188" s="15">
        <v>281</v>
      </c>
      <c r="K188" s="15">
        <v>221</v>
      </c>
      <c r="L188" s="13">
        <v>71.069999999999993</v>
      </c>
      <c r="M188" s="15">
        <v>9</v>
      </c>
    </row>
    <row r="189" spans="1:13" s="16" customFormat="1" x14ac:dyDescent="0.2">
      <c r="A189" s="17"/>
      <c r="B189" s="18"/>
      <c r="C189" s="19"/>
      <c r="D189" s="20" t="s">
        <v>21</v>
      </c>
      <c r="E189" s="21">
        <v>12940.43</v>
      </c>
      <c r="F189" s="21">
        <v>93.95</v>
      </c>
      <c r="G189" s="21"/>
      <c r="H189" s="22"/>
      <c r="I189" s="22"/>
      <c r="J189" s="22">
        <v>12</v>
      </c>
      <c r="K189" s="22"/>
      <c r="L189" s="21">
        <v>0.47</v>
      </c>
      <c r="M189" s="22" t="s">
        <v>12</v>
      </c>
    </row>
    <row r="190" spans="1:13" s="28" customFormat="1" ht="12" x14ac:dyDescent="0.2">
      <c r="A190" s="23"/>
      <c r="B190" s="24"/>
      <c r="C190" s="25" t="s">
        <v>151</v>
      </c>
      <c r="D190" s="24"/>
      <c r="E190" s="26">
        <v>10431.620000000001</v>
      </c>
      <c r="F190" s="26"/>
      <c r="G190" s="26"/>
      <c r="H190" s="27">
        <v>1304</v>
      </c>
      <c r="I190" s="27"/>
      <c r="J190" s="27"/>
      <c r="K190" s="27"/>
      <c r="L190" s="26"/>
      <c r="M190" s="27"/>
    </row>
    <row r="191" spans="1:13" s="28" customFormat="1" ht="12" x14ac:dyDescent="0.2">
      <c r="A191" s="23"/>
      <c r="B191" s="24"/>
      <c r="C191" s="25" t="s">
        <v>152</v>
      </c>
      <c r="D191" s="24"/>
      <c r="E191" s="26">
        <v>9528.1299999999992</v>
      </c>
      <c r="F191" s="26"/>
      <c r="G191" s="26"/>
      <c r="H191" s="27">
        <v>1191</v>
      </c>
      <c r="I191" s="27"/>
      <c r="J191" s="27"/>
      <c r="K191" s="27"/>
      <c r="L191" s="26"/>
      <c r="M191" s="27"/>
    </row>
    <row r="192" spans="1:13" s="28" customFormat="1" ht="12" x14ac:dyDescent="0.2">
      <c r="A192" s="23"/>
      <c r="B192" s="24"/>
      <c r="C192" s="25" t="s">
        <v>16</v>
      </c>
      <c r="D192" s="24"/>
      <c r="E192" s="26"/>
      <c r="F192" s="26"/>
      <c r="G192" s="26"/>
      <c r="H192" s="27">
        <v>4615</v>
      </c>
      <c r="I192" s="27"/>
      <c r="J192" s="27"/>
      <c r="K192" s="27"/>
      <c r="L192" s="26"/>
      <c r="M192" s="27"/>
    </row>
    <row r="193" spans="1:13" s="16" customFormat="1" ht="38.25" x14ac:dyDescent="0.2">
      <c r="A193" s="9" t="s">
        <v>153</v>
      </c>
      <c r="B193" s="10" t="s">
        <v>154</v>
      </c>
      <c r="C193" s="11" t="s">
        <v>155</v>
      </c>
      <c r="D193" s="12">
        <v>0.13</v>
      </c>
      <c r="E193" s="13">
        <v>51267.82</v>
      </c>
      <c r="F193" s="13" t="s">
        <v>12</v>
      </c>
      <c r="G193" s="13">
        <v>51267.82</v>
      </c>
      <c r="H193" s="14">
        <v>6665</v>
      </c>
      <c r="I193" s="14" t="s">
        <v>12</v>
      </c>
      <c r="J193" s="15" t="s">
        <v>12</v>
      </c>
      <c r="K193" s="15">
        <v>6665</v>
      </c>
      <c r="L193" s="13" t="s">
        <v>12</v>
      </c>
      <c r="M193" s="15" t="s">
        <v>12</v>
      </c>
    </row>
    <row r="194" spans="1:13" s="16" customFormat="1" x14ac:dyDescent="0.2">
      <c r="A194" s="17"/>
      <c r="B194" s="18"/>
      <c r="C194" s="19"/>
      <c r="D194" s="20" t="s">
        <v>21</v>
      </c>
      <c r="E194" s="21" t="s">
        <v>12</v>
      </c>
      <c r="F194" s="21" t="s">
        <v>12</v>
      </c>
      <c r="G194" s="21"/>
      <c r="H194" s="22"/>
      <c r="I194" s="22"/>
      <c r="J194" s="22" t="s">
        <v>12</v>
      </c>
      <c r="K194" s="22"/>
      <c r="L194" s="21" t="s">
        <v>12</v>
      </c>
      <c r="M194" s="22" t="s">
        <v>12</v>
      </c>
    </row>
    <row r="195" spans="1:13" s="16" customFormat="1" ht="38.25" x14ac:dyDescent="0.2">
      <c r="A195" s="9" t="s">
        <v>156</v>
      </c>
      <c r="B195" s="10" t="s">
        <v>149</v>
      </c>
      <c r="C195" s="11" t="s">
        <v>157</v>
      </c>
      <c r="D195" s="12">
        <v>8.9999999999999998E-4</v>
      </c>
      <c r="E195" s="13">
        <v>16956.400000000001</v>
      </c>
      <c r="F195" s="13">
        <v>2247.02</v>
      </c>
      <c r="G195" s="13">
        <v>1768.95</v>
      </c>
      <c r="H195" s="14">
        <v>15</v>
      </c>
      <c r="I195" s="14">
        <v>12</v>
      </c>
      <c r="J195" s="15">
        <v>2</v>
      </c>
      <c r="K195" s="15">
        <v>1</v>
      </c>
      <c r="L195" s="13">
        <v>71.069999999999993</v>
      </c>
      <c r="M195" s="15" t="s">
        <v>12</v>
      </c>
    </row>
    <row r="196" spans="1:13" s="16" customFormat="1" x14ac:dyDescent="0.2">
      <c r="A196" s="17"/>
      <c r="B196" s="18"/>
      <c r="C196" s="19"/>
      <c r="D196" s="20" t="s">
        <v>21</v>
      </c>
      <c r="E196" s="21">
        <v>12940.43</v>
      </c>
      <c r="F196" s="21">
        <v>93.95</v>
      </c>
      <c r="G196" s="21"/>
      <c r="H196" s="22"/>
      <c r="I196" s="22"/>
      <c r="J196" s="22" t="s">
        <v>12</v>
      </c>
      <c r="K196" s="22"/>
      <c r="L196" s="21">
        <v>0.47</v>
      </c>
      <c r="M196" s="22" t="s">
        <v>12</v>
      </c>
    </row>
    <row r="197" spans="1:13" s="28" customFormat="1" ht="12" x14ac:dyDescent="0.2">
      <c r="A197" s="23"/>
      <c r="B197" s="24"/>
      <c r="C197" s="25" t="s">
        <v>151</v>
      </c>
      <c r="D197" s="24"/>
      <c r="E197" s="26">
        <v>10431.620000000001</v>
      </c>
      <c r="F197" s="26"/>
      <c r="G197" s="26"/>
      <c r="H197" s="27">
        <v>9</v>
      </c>
      <c r="I197" s="27"/>
      <c r="J197" s="27"/>
      <c r="K197" s="27"/>
      <c r="L197" s="26"/>
      <c r="M197" s="27"/>
    </row>
    <row r="198" spans="1:13" s="28" customFormat="1" ht="12" x14ac:dyDescent="0.2">
      <c r="A198" s="23"/>
      <c r="B198" s="24"/>
      <c r="C198" s="25" t="s">
        <v>152</v>
      </c>
      <c r="D198" s="24"/>
      <c r="E198" s="26">
        <v>9528.1299999999992</v>
      </c>
      <c r="F198" s="26"/>
      <c r="G198" s="26"/>
      <c r="H198" s="27">
        <v>9</v>
      </c>
      <c r="I198" s="27"/>
      <c r="J198" s="27"/>
      <c r="K198" s="27"/>
      <c r="L198" s="26"/>
      <c r="M198" s="27"/>
    </row>
    <row r="199" spans="1:13" s="28" customFormat="1" ht="12" x14ac:dyDescent="0.2">
      <c r="A199" s="23"/>
      <c r="B199" s="24"/>
      <c r="C199" s="25" t="s">
        <v>16</v>
      </c>
      <c r="D199" s="24"/>
      <c r="E199" s="26"/>
      <c r="F199" s="26"/>
      <c r="G199" s="26"/>
      <c r="H199" s="27">
        <v>33</v>
      </c>
      <c r="I199" s="27"/>
      <c r="J199" s="27"/>
      <c r="K199" s="27"/>
      <c r="L199" s="26"/>
      <c r="M199" s="27"/>
    </row>
    <row r="200" spans="1:13" s="16" customFormat="1" ht="38.25" x14ac:dyDescent="0.2">
      <c r="A200" s="9" t="s">
        <v>158</v>
      </c>
      <c r="B200" s="10" t="s">
        <v>154</v>
      </c>
      <c r="C200" s="11" t="s">
        <v>159</v>
      </c>
      <c r="D200" s="12">
        <v>8.9999999999999998E-4</v>
      </c>
      <c r="E200" s="13">
        <v>51267.82</v>
      </c>
      <c r="F200" s="13" t="s">
        <v>12</v>
      </c>
      <c r="G200" s="13">
        <v>51267.82</v>
      </c>
      <c r="H200" s="14">
        <v>46</v>
      </c>
      <c r="I200" s="14" t="s">
        <v>12</v>
      </c>
      <c r="J200" s="15" t="s">
        <v>12</v>
      </c>
      <c r="K200" s="15">
        <v>46</v>
      </c>
      <c r="L200" s="13" t="s">
        <v>12</v>
      </c>
      <c r="M200" s="15" t="s">
        <v>12</v>
      </c>
    </row>
    <row r="201" spans="1:13" s="16" customFormat="1" x14ac:dyDescent="0.2">
      <c r="A201" s="17"/>
      <c r="B201" s="18"/>
      <c r="C201" s="19"/>
      <c r="D201" s="20" t="s">
        <v>21</v>
      </c>
      <c r="E201" s="21" t="s">
        <v>12</v>
      </c>
      <c r="F201" s="21" t="s">
        <v>12</v>
      </c>
      <c r="G201" s="21"/>
      <c r="H201" s="22"/>
      <c r="I201" s="22"/>
      <c r="J201" s="22" t="s">
        <v>12</v>
      </c>
      <c r="K201" s="22"/>
      <c r="L201" s="21" t="s">
        <v>12</v>
      </c>
      <c r="M201" s="22" t="s">
        <v>12</v>
      </c>
    </row>
    <row r="202" spans="1:13" s="16" customFormat="1" ht="38.25" x14ac:dyDescent="0.2">
      <c r="A202" s="9" t="s">
        <v>160</v>
      </c>
      <c r="B202" s="10" t="s">
        <v>149</v>
      </c>
      <c r="C202" s="11" t="s">
        <v>157</v>
      </c>
      <c r="D202" s="12">
        <v>6.3E-3</v>
      </c>
      <c r="E202" s="13">
        <v>16956.400000000001</v>
      </c>
      <c r="F202" s="13">
        <v>2247.02</v>
      </c>
      <c r="G202" s="13">
        <v>1768.95</v>
      </c>
      <c r="H202" s="14">
        <v>107</v>
      </c>
      <c r="I202" s="14">
        <v>82</v>
      </c>
      <c r="J202" s="15">
        <v>14</v>
      </c>
      <c r="K202" s="15">
        <v>11</v>
      </c>
      <c r="L202" s="13">
        <v>71.069999999999993</v>
      </c>
      <c r="M202" s="15" t="s">
        <v>12</v>
      </c>
    </row>
    <row r="203" spans="1:13" s="16" customFormat="1" x14ac:dyDescent="0.2">
      <c r="A203" s="17"/>
      <c r="B203" s="18"/>
      <c r="C203" s="19"/>
      <c r="D203" s="20" t="s">
        <v>21</v>
      </c>
      <c r="E203" s="21">
        <v>12940.43</v>
      </c>
      <c r="F203" s="21">
        <v>93.95</v>
      </c>
      <c r="G203" s="21"/>
      <c r="H203" s="22"/>
      <c r="I203" s="22"/>
      <c r="J203" s="22">
        <v>1</v>
      </c>
      <c r="K203" s="22"/>
      <c r="L203" s="21">
        <v>0.47</v>
      </c>
      <c r="M203" s="22" t="s">
        <v>12</v>
      </c>
    </row>
    <row r="204" spans="1:13" s="28" customFormat="1" ht="12" x14ac:dyDescent="0.2">
      <c r="A204" s="23"/>
      <c r="B204" s="24"/>
      <c r="C204" s="25" t="s">
        <v>151</v>
      </c>
      <c r="D204" s="24"/>
      <c r="E204" s="26">
        <v>10431.620000000001</v>
      </c>
      <c r="F204" s="26"/>
      <c r="G204" s="26"/>
      <c r="H204" s="27">
        <v>66</v>
      </c>
      <c r="I204" s="27"/>
      <c r="J204" s="27"/>
      <c r="K204" s="27"/>
      <c r="L204" s="26"/>
      <c r="M204" s="27"/>
    </row>
    <row r="205" spans="1:13" s="28" customFormat="1" ht="12" x14ac:dyDescent="0.2">
      <c r="A205" s="23"/>
      <c r="B205" s="24"/>
      <c r="C205" s="25" t="s">
        <v>152</v>
      </c>
      <c r="D205" s="24"/>
      <c r="E205" s="26">
        <v>9528.1299999999992</v>
      </c>
      <c r="F205" s="26"/>
      <c r="G205" s="26"/>
      <c r="H205" s="27">
        <v>60</v>
      </c>
      <c r="I205" s="27"/>
      <c r="J205" s="27"/>
      <c r="K205" s="27"/>
      <c r="L205" s="26"/>
      <c r="M205" s="27"/>
    </row>
    <row r="206" spans="1:13" s="28" customFormat="1" ht="12" x14ac:dyDescent="0.2">
      <c r="A206" s="23"/>
      <c r="B206" s="24"/>
      <c r="C206" s="25" t="s">
        <v>16</v>
      </c>
      <c r="D206" s="24"/>
      <c r="E206" s="26"/>
      <c r="F206" s="26"/>
      <c r="G206" s="26"/>
      <c r="H206" s="27">
        <v>233</v>
      </c>
      <c r="I206" s="27"/>
      <c r="J206" s="27"/>
      <c r="K206" s="27"/>
      <c r="L206" s="26"/>
      <c r="M206" s="27"/>
    </row>
    <row r="207" spans="1:13" s="16" customFormat="1" ht="38.25" x14ac:dyDescent="0.2">
      <c r="A207" s="9" t="s">
        <v>161</v>
      </c>
      <c r="B207" s="10" t="s">
        <v>154</v>
      </c>
      <c r="C207" s="11" t="s">
        <v>162</v>
      </c>
      <c r="D207" s="12">
        <v>6.4999999999999997E-3</v>
      </c>
      <c r="E207" s="13">
        <v>51267.82</v>
      </c>
      <c r="F207" s="13" t="s">
        <v>12</v>
      </c>
      <c r="G207" s="13">
        <v>51267.82</v>
      </c>
      <c r="H207" s="14">
        <v>333</v>
      </c>
      <c r="I207" s="14" t="s">
        <v>12</v>
      </c>
      <c r="J207" s="15" t="s">
        <v>12</v>
      </c>
      <c r="K207" s="15">
        <v>333</v>
      </c>
      <c r="L207" s="13" t="s">
        <v>12</v>
      </c>
      <c r="M207" s="15" t="s">
        <v>12</v>
      </c>
    </row>
    <row r="208" spans="1:13" s="16" customFormat="1" x14ac:dyDescent="0.2">
      <c r="A208" s="17"/>
      <c r="B208" s="18"/>
      <c r="C208" s="19"/>
      <c r="D208" s="20" t="s">
        <v>21</v>
      </c>
      <c r="E208" s="21" t="s">
        <v>12</v>
      </c>
      <c r="F208" s="21" t="s">
        <v>12</v>
      </c>
      <c r="G208" s="21"/>
      <c r="H208" s="22"/>
      <c r="I208" s="22"/>
      <c r="J208" s="22" t="s">
        <v>12</v>
      </c>
      <c r="K208" s="22"/>
      <c r="L208" s="21" t="s">
        <v>12</v>
      </c>
      <c r="M208" s="22" t="s">
        <v>12</v>
      </c>
    </row>
    <row r="209" spans="1:13" s="16" customFormat="1" ht="38.25" x14ac:dyDescent="0.2">
      <c r="A209" s="9" t="s">
        <v>163</v>
      </c>
      <c r="B209" s="10" t="s">
        <v>164</v>
      </c>
      <c r="C209" s="11" t="s">
        <v>165</v>
      </c>
      <c r="D209" s="12">
        <v>2.5999999999999999E-3</v>
      </c>
      <c r="E209" s="13">
        <v>14008.5</v>
      </c>
      <c r="F209" s="13">
        <v>2843.06</v>
      </c>
      <c r="G209" s="13">
        <v>1262.1099999999999</v>
      </c>
      <c r="H209" s="14">
        <v>36</v>
      </c>
      <c r="I209" s="14">
        <v>26</v>
      </c>
      <c r="J209" s="15">
        <v>7</v>
      </c>
      <c r="K209" s="15">
        <v>3</v>
      </c>
      <c r="L209" s="13">
        <v>54.39</v>
      </c>
      <c r="M209" s="15" t="s">
        <v>12</v>
      </c>
    </row>
    <row r="210" spans="1:13" s="16" customFormat="1" x14ac:dyDescent="0.2">
      <c r="A210" s="17"/>
      <c r="B210" s="18"/>
      <c r="C210" s="19"/>
      <c r="D210" s="20" t="s">
        <v>21</v>
      </c>
      <c r="E210" s="21">
        <v>9903.33</v>
      </c>
      <c r="F210" s="21">
        <v>490.56</v>
      </c>
      <c r="G210" s="21"/>
      <c r="H210" s="22"/>
      <c r="I210" s="22"/>
      <c r="J210" s="22">
        <v>1</v>
      </c>
      <c r="K210" s="22"/>
      <c r="L210" s="21">
        <v>2.59</v>
      </c>
      <c r="M210" s="22" t="s">
        <v>12</v>
      </c>
    </row>
    <row r="211" spans="1:13" s="28" customFormat="1" ht="12" x14ac:dyDescent="0.2">
      <c r="A211" s="23"/>
      <c r="B211" s="24"/>
      <c r="C211" s="25" t="s">
        <v>151</v>
      </c>
      <c r="D211" s="24"/>
      <c r="E211" s="26">
        <v>8318.4</v>
      </c>
      <c r="F211" s="26"/>
      <c r="G211" s="26"/>
      <c r="H211" s="27">
        <v>22</v>
      </c>
      <c r="I211" s="27"/>
      <c r="J211" s="27"/>
      <c r="K211" s="27"/>
      <c r="L211" s="26"/>
      <c r="M211" s="27"/>
    </row>
    <row r="212" spans="1:13" s="28" customFormat="1" ht="12" x14ac:dyDescent="0.2">
      <c r="A212" s="23"/>
      <c r="B212" s="24"/>
      <c r="C212" s="25" t="s">
        <v>152</v>
      </c>
      <c r="D212" s="24"/>
      <c r="E212" s="26">
        <v>7597.93</v>
      </c>
      <c r="F212" s="26"/>
      <c r="G212" s="26"/>
      <c r="H212" s="27">
        <v>20</v>
      </c>
      <c r="I212" s="27"/>
      <c r="J212" s="27"/>
      <c r="K212" s="27"/>
      <c r="L212" s="26"/>
      <c r="M212" s="27"/>
    </row>
    <row r="213" spans="1:13" s="28" customFormat="1" ht="12" x14ac:dyDescent="0.2">
      <c r="A213" s="23"/>
      <c r="B213" s="24"/>
      <c r="C213" s="25" t="s">
        <v>16</v>
      </c>
      <c r="D213" s="24"/>
      <c r="E213" s="26"/>
      <c r="F213" s="26"/>
      <c r="G213" s="26"/>
      <c r="H213" s="27">
        <v>78</v>
      </c>
      <c r="I213" s="27"/>
      <c r="J213" s="27"/>
      <c r="K213" s="27"/>
      <c r="L213" s="26"/>
      <c r="M213" s="27"/>
    </row>
    <row r="214" spans="1:13" s="16" customFormat="1" ht="38.25" x14ac:dyDescent="0.2">
      <c r="A214" s="9" t="s">
        <v>166</v>
      </c>
      <c r="B214" s="10" t="s">
        <v>167</v>
      </c>
      <c r="C214" s="11" t="s">
        <v>168</v>
      </c>
      <c r="D214" s="12">
        <v>2.8E-3</v>
      </c>
      <c r="E214" s="13">
        <v>47847.48</v>
      </c>
      <c r="F214" s="13" t="s">
        <v>12</v>
      </c>
      <c r="G214" s="13">
        <v>47847.48</v>
      </c>
      <c r="H214" s="14">
        <v>134</v>
      </c>
      <c r="I214" s="14" t="s">
        <v>12</v>
      </c>
      <c r="J214" s="15" t="s">
        <v>12</v>
      </c>
      <c r="K214" s="15">
        <v>134</v>
      </c>
      <c r="L214" s="13" t="s">
        <v>12</v>
      </c>
      <c r="M214" s="15" t="s">
        <v>12</v>
      </c>
    </row>
    <row r="215" spans="1:13" s="16" customFormat="1" x14ac:dyDescent="0.2">
      <c r="A215" s="17"/>
      <c r="B215" s="18"/>
      <c r="C215" s="19"/>
      <c r="D215" s="20" t="s">
        <v>21</v>
      </c>
      <c r="E215" s="21" t="s">
        <v>12</v>
      </c>
      <c r="F215" s="21" t="s">
        <v>12</v>
      </c>
      <c r="G215" s="21"/>
      <c r="H215" s="22"/>
      <c r="I215" s="22"/>
      <c r="J215" s="22" t="s">
        <v>12</v>
      </c>
      <c r="K215" s="22"/>
      <c r="L215" s="21" t="s">
        <v>12</v>
      </c>
      <c r="M215" s="22" t="s">
        <v>12</v>
      </c>
    </row>
    <row r="216" spans="1:13" s="16" customFormat="1" ht="38.25" x14ac:dyDescent="0.2">
      <c r="A216" s="9" t="s">
        <v>169</v>
      </c>
      <c r="B216" s="10" t="s">
        <v>170</v>
      </c>
      <c r="C216" s="11" t="s">
        <v>171</v>
      </c>
      <c r="D216" s="12">
        <v>2.8E-3</v>
      </c>
      <c r="E216" s="13">
        <v>1749.3</v>
      </c>
      <c r="F216" s="13" t="s">
        <v>12</v>
      </c>
      <c r="G216" s="13">
        <v>1749.3</v>
      </c>
      <c r="H216" s="14">
        <v>5</v>
      </c>
      <c r="I216" s="14" t="s">
        <v>12</v>
      </c>
      <c r="J216" s="15" t="s">
        <v>12</v>
      </c>
      <c r="K216" s="15">
        <v>5</v>
      </c>
      <c r="L216" s="13" t="s">
        <v>12</v>
      </c>
      <c r="M216" s="15" t="s">
        <v>12</v>
      </c>
    </row>
    <row r="217" spans="1:13" s="16" customFormat="1" x14ac:dyDescent="0.2">
      <c r="A217" s="17"/>
      <c r="B217" s="18"/>
      <c r="C217" s="19"/>
      <c r="D217" s="20" t="s">
        <v>21</v>
      </c>
      <c r="E217" s="21" t="s">
        <v>12</v>
      </c>
      <c r="F217" s="21" t="s">
        <v>12</v>
      </c>
      <c r="G217" s="21"/>
      <c r="H217" s="22"/>
      <c r="I217" s="22"/>
      <c r="J217" s="22" t="s">
        <v>12</v>
      </c>
      <c r="K217" s="22"/>
      <c r="L217" s="21" t="s">
        <v>12</v>
      </c>
      <c r="M217" s="22" t="s">
        <v>12</v>
      </c>
    </row>
    <row r="218" spans="1:13" s="16" customFormat="1" ht="38.25" x14ac:dyDescent="0.2">
      <c r="A218" s="9" t="s">
        <v>172</v>
      </c>
      <c r="B218" s="10" t="s">
        <v>149</v>
      </c>
      <c r="C218" s="11" t="s">
        <v>173</v>
      </c>
      <c r="D218" s="12">
        <v>2.0000000000000001E-4</v>
      </c>
      <c r="E218" s="13">
        <v>16956.400000000001</v>
      </c>
      <c r="F218" s="13">
        <v>2247.02</v>
      </c>
      <c r="G218" s="13">
        <v>1768.95</v>
      </c>
      <c r="H218" s="14">
        <v>3</v>
      </c>
      <c r="I218" s="14">
        <v>3</v>
      </c>
      <c r="J218" s="15" t="s">
        <v>12</v>
      </c>
      <c r="K218" s="15" t="s">
        <v>12</v>
      </c>
      <c r="L218" s="13">
        <v>71.069999999999993</v>
      </c>
      <c r="M218" s="15" t="s">
        <v>12</v>
      </c>
    </row>
    <row r="219" spans="1:13" s="16" customFormat="1" x14ac:dyDescent="0.2">
      <c r="A219" s="17"/>
      <c r="B219" s="18"/>
      <c r="C219" s="19"/>
      <c r="D219" s="20" t="s">
        <v>21</v>
      </c>
      <c r="E219" s="21">
        <v>12940.43</v>
      </c>
      <c r="F219" s="21">
        <v>93.95</v>
      </c>
      <c r="G219" s="21"/>
      <c r="H219" s="22"/>
      <c r="I219" s="22"/>
      <c r="J219" s="22" t="s">
        <v>12</v>
      </c>
      <c r="K219" s="22"/>
      <c r="L219" s="21">
        <v>0.47</v>
      </c>
      <c r="M219" s="22" t="s">
        <v>12</v>
      </c>
    </row>
    <row r="220" spans="1:13" s="28" customFormat="1" ht="12" x14ac:dyDescent="0.2">
      <c r="A220" s="23"/>
      <c r="B220" s="24"/>
      <c r="C220" s="25" t="s">
        <v>151</v>
      </c>
      <c r="D220" s="24"/>
      <c r="E220" s="26">
        <v>10431.620000000001</v>
      </c>
      <c r="F220" s="26"/>
      <c r="G220" s="26"/>
      <c r="H220" s="27">
        <v>2</v>
      </c>
      <c r="I220" s="27"/>
      <c r="J220" s="27"/>
      <c r="K220" s="27"/>
      <c r="L220" s="26"/>
      <c r="M220" s="27"/>
    </row>
    <row r="221" spans="1:13" s="28" customFormat="1" ht="12" x14ac:dyDescent="0.2">
      <c r="A221" s="23"/>
      <c r="B221" s="24"/>
      <c r="C221" s="25" t="s">
        <v>152</v>
      </c>
      <c r="D221" s="24"/>
      <c r="E221" s="26">
        <v>9528.1299999999992</v>
      </c>
      <c r="F221" s="26"/>
      <c r="G221" s="26"/>
      <c r="H221" s="27">
        <v>2</v>
      </c>
      <c r="I221" s="27"/>
      <c r="J221" s="27"/>
      <c r="K221" s="27"/>
      <c r="L221" s="26"/>
      <c r="M221" s="27"/>
    </row>
    <row r="222" spans="1:13" s="28" customFormat="1" ht="12" x14ac:dyDescent="0.2">
      <c r="A222" s="23"/>
      <c r="B222" s="24"/>
      <c r="C222" s="25" t="s">
        <v>16</v>
      </c>
      <c r="D222" s="24"/>
      <c r="E222" s="26"/>
      <c r="F222" s="26"/>
      <c r="G222" s="26"/>
      <c r="H222" s="27">
        <v>7</v>
      </c>
      <c r="I222" s="27"/>
      <c r="J222" s="27"/>
      <c r="K222" s="27"/>
      <c r="L222" s="26"/>
      <c r="M222" s="27"/>
    </row>
    <row r="223" spans="1:13" s="16" customFormat="1" ht="38.25" x14ac:dyDescent="0.2">
      <c r="A223" s="9" t="s">
        <v>174</v>
      </c>
      <c r="B223" s="10" t="s">
        <v>175</v>
      </c>
      <c r="C223" s="11" t="s">
        <v>176</v>
      </c>
      <c r="D223" s="12">
        <v>2.0000000000000001E-4</v>
      </c>
      <c r="E223" s="13">
        <v>54623.95</v>
      </c>
      <c r="F223" s="13" t="s">
        <v>12</v>
      </c>
      <c r="G223" s="13">
        <v>54623.95</v>
      </c>
      <c r="H223" s="14">
        <v>11</v>
      </c>
      <c r="I223" s="14" t="s">
        <v>12</v>
      </c>
      <c r="J223" s="15" t="s">
        <v>12</v>
      </c>
      <c r="K223" s="15">
        <v>11</v>
      </c>
      <c r="L223" s="13" t="s">
        <v>12</v>
      </c>
      <c r="M223" s="15" t="s">
        <v>12</v>
      </c>
    </row>
    <row r="224" spans="1:13" s="16" customFormat="1" x14ac:dyDescent="0.2">
      <c r="A224" s="17"/>
      <c r="B224" s="18"/>
      <c r="C224" s="19"/>
      <c r="D224" s="20" t="s">
        <v>21</v>
      </c>
      <c r="E224" s="21" t="s">
        <v>12</v>
      </c>
      <c r="F224" s="21" t="s">
        <v>12</v>
      </c>
      <c r="G224" s="21"/>
      <c r="H224" s="22"/>
      <c r="I224" s="22"/>
      <c r="J224" s="22" t="s">
        <v>12</v>
      </c>
      <c r="K224" s="22"/>
      <c r="L224" s="21" t="s">
        <v>12</v>
      </c>
      <c r="M224" s="22" t="s">
        <v>12</v>
      </c>
    </row>
    <row r="225" spans="1:13" s="16" customFormat="1" ht="38.25" x14ac:dyDescent="0.2">
      <c r="A225" s="9" t="s">
        <v>177</v>
      </c>
      <c r="B225" s="10" t="s">
        <v>170</v>
      </c>
      <c r="C225" s="11" t="s">
        <v>171</v>
      </c>
      <c r="D225" s="12">
        <v>2.0000000000000001E-4</v>
      </c>
      <c r="E225" s="13">
        <v>1749.3</v>
      </c>
      <c r="F225" s="13" t="s">
        <v>12</v>
      </c>
      <c r="G225" s="13">
        <v>1749.3</v>
      </c>
      <c r="H225" s="14">
        <v>1</v>
      </c>
      <c r="I225" s="14" t="s">
        <v>12</v>
      </c>
      <c r="J225" s="15" t="s">
        <v>12</v>
      </c>
      <c r="K225" s="15">
        <v>1</v>
      </c>
      <c r="L225" s="13" t="s">
        <v>12</v>
      </c>
      <c r="M225" s="15" t="s">
        <v>12</v>
      </c>
    </row>
    <row r="226" spans="1:13" s="16" customFormat="1" x14ac:dyDescent="0.2">
      <c r="A226" s="17"/>
      <c r="B226" s="18"/>
      <c r="C226" s="19"/>
      <c r="D226" s="20" t="s">
        <v>21</v>
      </c>
      <c r="E226" s="21" t="s">
        <v>12</v>
      </c>
      <c r="F226" s="21" t="s">
        <v>12</v>
      </c>
      <c r="G226" s="21"/>
      <c r="H226" s="22"/>
      <c r="I226" s="22"/>
      <c r="J226" s="22" t="s">
        <v>12</v>
      </c>
      <c r="K226" s="22"/>
      <c r="L226" s="21" t="s">
        <v>12</v>
      </c>
      <c r="M226" s="22" t="s">
        <v>12</v>
      </c>
    </row>
    <row r="227" spans="1:13" s="16" customFormat="1" ht="38.25" x14ac:dyDescent="0.2">
      <c r="A227" s="9" t="s">
        <v>178</v>
      </c>
      <c r="B227" s="10" t="s">
        <v>149</v>
      </c>
      <c r="C227" s="11" t="s">
        <v>179</v>
      </c>
      <c r="D227" s="12">
        <v>2.0000000000000001E-4</v>
      </c>
      <c r="E227" s="13">
        <v>16956.400000000001</v>
      </c>
      <c r="F227" s="13">
        <v>2247.02</v>
      </c>
      <c r="G227" s="13">
        <v>1768.95</v>
      </c>
      <c r="H227" s="14">
        <v>3</v>
      </c>
      <c r="I227" s="14">
        <v>3</v>
      </c>
      <c r="J227" s="15" t="s">
        <v>12</v>
      </c>
      <c r="K227" s="15" t="s">
        <v>12</v>
      </c>
      <c r="L227" s="13">
        <v>71.069999999999993</v>
      </c>
      <c r="M227" s="15" t="s">
        <v>12</v>
      </c>
    </row>
    <row r="228" spans="1:13" s="16" customFormat="1" x14ac:dyDescent="0.2">
      <c r="A228" s="17"/>
      <c r="B228" s="18"/>
      <c r="C228" s="19"/>
      <c r="D228" s="20" t="s">
        <v>21</v>
      </c>
      <c r="E228" s="21">
        <v>12940.43</v>
      </c>
      <c r="F228" s="21">
        <v>93.95</v>
      </c>
      <c r="G228" s="21"/>
      <c r="H228" s="22"/>
      <c r="I228" s="22"/>
      <c r="J228" s="22" t="s">
        <v>12</v>
      </c>
      <c r="K228" s="22"/>
      <c r="L228" s="21">
        <v>0.47</v>
      </c>
      <c r="M228" s="22" t="s">
        <v>12</v>
      </c>
    </row>
    <row r="229" spans="1:13" s="28" customFormat="1" ht="12" x14ac:dyDescent="0.2">
      <c r="A229" s="23"/>
      <c r="B229" s="24"/>
      <c r="C229" s="25" t="s">
        <v>151</v>
      </c>
      <c r="D229" s="24"/>
      <c r="E229" s="26">
        <v>10431.620000000001</v>
      </c>
      <c r="F229" s="26"/>
      <c r="G229" s="26"/>
      <c r="H229" s="27">
        <v>2</v>
      </c>
      <c r="I229" s="27"/>
      <c r="J229" s="27"/>
      <c r="K229" s="27"/>
      <c r="L229" s="26"/>
      <c r="M229" s="27"/>
    </row>
    <row r="230" spans="1:13" s="28" customFormat="1" ht="12" x14ac:dyDescent="0.2">
      <c r="A230" s="23"/>
      <c r="B230" s="24"/>
      <c r="C230" s="25" t="s">
        <v>152</v>
      </c>
      <c r="D230" s="24"/>
      <c r="E230" s="26">
        <v>9528.1299999999992</v>
      </c>
      <c r="F230" s="26"/>
      <c r="G230" s="26"/>
      <c r="H230" s="27">
        <v>2</v>
      </c>
      <c r="I230" s="27"/>
      <c r="J230" s="27"/>
      <c r="K230" s="27"/>
      <c r="L230" s="26"/>
      <c r="M230" s="27"/>
    </row>
    <row r="231" spans="1:13" s="28" customFormat="1" ht="12" x14ac:dyDescent="0.2">
      <c r="A231" s="23"/>
      <c r="B231" s="24"/>
      <c r="C231" s="25" t="s">
        <v>16</v>
      </c>
      <c r="D231" s="24"/>
      <c r="E231" s="26"/>
      <c r="F231" s="26"/>
      <c r="G231" s="26"/>
      <c r="H231" s="27">
        <v>7</v>
      </c>
      <c r="I231" s="27"/>
      <c r="J231" s="27"/>
      <c r="K231" s="27"/>
      <c r="L231" s="26"/>
      <c r="M231" s="27"/>
    </row>
    <row r="232" spans="1:13" s="16" customFormat="1" ht="38.25" x14ac:dyDescent="0.2">
      <c r="A232" s="9" t="s">
        <v>180</v>
      </c>
      <c r="B232" s="10" t="s">
        <v>181</v>
      </c>
      <c r="C232" s="11" t="s">
        <v>182</v>
      </c>
      <c r="D232" s="12">
        <v>2.0000000000000001E-4</v>
      </c>
      <c r="E232" s="13">
        <v>54623.95</v>
      </c>
      <c r="F232" s="13" t="s">
        <v>12</v>
      </c>
      <c r="G232" s="13">
        <v>54623.95</v>
      </c>
      <c r="H232" s="14">
        <v>11</v>
      </c>
      <c r="I232" s="14" t="s">
        <v>12</v>
      </c>
      <c r="J232" s="15" t="s">
        <v>12</v>
      </c>
      <c r="K232" s="15">
        <v>11</v>
      </c>
      <c r="L232" s="13" t="s">
        <v>12</v>
      </c>
      <c r="M232" s="15" t="s">
        <v>12</v>
      </c>
    </row>
    <row r="233" spans="1:13" s="16" customFormat="1" x14ac:dyDescent="0.2">
      <c r="A233" s="17"/>
      <c r="B233" s="18"/>
      <c r="C233" s="19"/>
      <c r="D233" s="20" t="s">
        <v>21</v>
      </c>
      <c r="E233" s="21" t="s">
        <v>12</v>
      </c>
      <c r="F233" s="21" t="s">
        <v>12</v>
      </c>
      <c r="G233" s="21"/>
      <c r="H233" s="22"/>
      <c r="I233" s="22"/>
      <c r="J233" s="22" t="s">
        <v>12</v>
      </c>
      <c r="K233" s="22"/>
      <c r="L233" s="21" t="s">
        <v>12</v>
      </c>
      <c r="M233" s="22" t="s">
        <v>12</v>
      </c>
    </row>
    <row r="234" spans="1:13" s="16" customFormat="1" ht="38.25" x14ac:dyDescent="0.2">
      <c r="A234" s="9" t="s">
        <v>183</v>
      </c>
      <c r="B234" s="10" t="s">
        <v>170</v>
      </c>
      <c r="C234" s="11" t="s">
        <v>184</v>
      </c>
      <c r="D234" s="12">
        <v>2.0000000000000001E-4</v>
      </c>
      <c r="E234" s="13">
        <v>1749.3</v>
      </c>
      <c r="F234" s="13" t="s">
        <v>12</v>
      </c>
      <c r="G234" s="13">
        <v>1749.3</v>
      </c>
      <c r="H234" s="14">
        <v>1</v>
      </c>
      <c r="I234" s="14" t="s">
        <v>12</v>
      </c>
      <c r="J234" s="15" t="s">
        <v>12</v>
      </c>
      <c r="K234" s="15">
        <v>1</v>
      </c>
      <c r="L234" s="13" t="s">
        <v>12</v>
      </c>
      <c r="M234" s="15" t="s">
        <v>12</v>
      </c>
    </row>
    <row r="235" spans="1:13" s="16" customFormat="1" x14ac:dyDescent="0.2">
      <c r="A235" s="17"/>
      <c r="B235" s="18"/>
      <c r="C235" s="19"/>
      <c r="D235" s="20" t="s">
        <v>21</v>
      </c>
      <c r="E235" s="21" t="s">
        <v>12</v>
      </c>
      <c r="F235" s="21" t="s">
        <v>12</v>
      </c>
      <c r="G235" s="21"/>
      <c r="H235" s="22"/>
      <c r="I235" s="22"/>
      <c r="J235" s="22" t="s">
        <v>12</v>
      </c>
      <c r="K235" s="22"/>
      <c r="L235" s="21" t="s">
        <v>12</v>
      </c>
      <c r="M235" s="22" t="s">
        <v>12</v>
      </c>
    </row>
    <row r="236" spans="1:13" s="16" customFormat="1" ht="38.25" x14ac:dyDescent="0.2">
      <c r="A236" s="9" t="s">
        <v>185</v>
      </c>
      <c r="B236" s="10" t="s">
        <v>186</v>
      </c>
      <c r="C236" s="11" t="s">
        <v>187</v>
      </c>
      <c r="D236" s="12">
        <v>3.7999999999999999E-2</v>
      </c>
      <c r="E236" s="13">
        <v>2112.2800000000002</v>
      </c>
      <c r="F236" s="13">
        <v>37.26</v>
      </c>
      <c r="G236" s="13">
        <v>623.27</v>
      </c>
      <c r="H236" s="14">
        <v>80</v>
      </c>
      <c r="I236" s="14">
        <v>55</v>
      </c>
      <c r="J236" s="15">
        <v>1</v>
      </c>
      <c r="K236" s="15">
        <v>24</v>
      </c>
      <c r="L236" s="13">
        <v>7.43</v>
      </c>
      <c r="M236" s="15" t="s">
        <v>12</v>
      </c>
    </row>
    <row r="237" spans="1:13" s="16" customFormat="1" x14ac:dyDescent="0.2">
      <c r="A237" s="17"/>
      <c r="B237" s="18"/>
      <c r="C237" s="19"/>
      <c r="D237" s="20" t="s">
        <v>90</v>
      </c>
      <c r="E237" s="21">
        <v>1451.75</v>
      </c>
      <c r="F237" s="21">
        <v>3.39</v>
      </c>
      <c r="G237" s="21"/>
      <c r="H237" s="22"/>
      <c r="I237" s="22"/>
      <c r="J237" s="22" t="s">
        <v>12</v>
      </c>
      <c r="K237" s="22"/>
      <c r="L237" s="21">
        <v>0.02</v>
      </c>
      <c r="M237" s="22" t="s">
        <v>12</v>
      </c>
    </row>
    <row r="238" spans="1:13" s="28" customFormat="1" ht="12" x14ac:dyDescent="0.2">
      <c r="A238" s="23"/>
      <c r="B238" s="24"/>
      <c r="C238" s="25" t="s">
        <v>91</v>
      </c>
      <c r="D238" s="24"/>
      <c r="E238" s="26">
        <v>1164.57</v>
      </c>
      <c r="F238" s="26"/>
      <c r="G238" s="26"/>
      <c r="H238" s="27">
        <v>44</v>
      </c>
      <c r="I238" s="27"/>
      <c r="J238" s="27"/>
      <c r="K238" s="27"/>
      <c r="L238" s="26"/>
      <c r="M238" s="27"/>
    </row>
    <row r="239" spans="1:13" s="28" customFormat="1" ht="12" x14ac:dyDescent="0.2">
      <c r="A239" s="23"/>
      <c r="B239" s="24"/>
      <c r="C239" s="25" t="s">
        <v>92</v>
      </c>
      <c r="D239" s="24"/>
      <c r="E239" s="26">
        <v>875.99</v>
      </c>
      <c r="F239" s="26"/>
      <c r="G239" s="26"/>
      <c r="H239" s="27">
        <v>33</v>
      </c>
      <c r="I239" s="27"/>
      <c r="J239" s="27"/>
      <c r="K239" s="27"/>
      <c r="L239" s="26"/>
      <c r="M239" s="27"/>
    </row>
    <row r="240" spans="1:13" s="28" customFormat="1" ht="12" x14ac:dyDescent="0.2">
      <c r="A240" s="23"/>
      <c r="B240" s="24"/>
      <c r="C240" s="25" t="s">
        <v>16</v>
      </c>
      <c r="D240" s="24"/>
      <c r="E240" s="26"/>
      <c r="F240" s="26"/>
      <c r="G240" s="26"/>
      <c r="H240" s="27">
        <v>157</v>
      </c>
      <c r="I240" s="27"/>
      <c r="J240" s="27"/>
      <c r="K240" s="27"/>
      <c r="L240" s="26"/>
      <c r="M240" s="27"/>
    </row>
    <row r="241" spans="1:13" s="16" customFormat="1" ht="38.25" x14ac:dyDescent="0.2">
      <c r="A241" s="9" t="s">
        <v>188</v>
      </c>
      <c r="B241" s="10" t="s">
        <v>189</v>
      </c>
      <c r="C241" s="11" t="s">
        <v>190</v>
      </c>
      <c r="D241" s="12">
        <v>3.7999999999999999E-2</v>
      </c>
      <c r="E241" s="13">
        <v>1815.75</v>
      </c>
      <c r="F241" s="13">
        <v>37.26</v>
      </c>
      <c r="G241" s="13">
        <v>326.74</v>
      </c>
      <c r="H241" s="14">
        <v>69</v>
      </c>
      <c r="I241" s="14">
        <v>55</v>
      </c>
      <c r="J241" s="15">
        <v>1</v>
      </c>
      <c r="K241" s="15">
        <v>13</v>
      </c>
      <c r="L241" s="13">
        <v>7.43</v>
      </c>
      <c r="M241" s="15" t="s">
        <v>12</v>
      </c>
    </row>
    <row r="242" spans="1:13" s="16" customFormat="1" x14ac:dyDescent="0.2">
      <c r="A242" s="17"/>
      <c r="B242" s="18"/>
      <c r="C242" s="19"/>
      <c r="D242" s="20" t="s">
        <v>90</v>
      </c>
      <c r="E242" s="21">
        <v>1451.75</v>
      </c>
      <c r="F242" s="21">
        <v>3.39</v>
      </c>
      <c r="G242" s="21"/>
      <c r="H242" s="22"/>
      <c r="I242" s="22"/>
      <c r="J242" s="22" t="s">
        <v>12</v>
      </c>
      <c r="K242" s="22"/>
      <c r="L242" s="21">
        <v>0.02</v>
      </c>
      <c r="M242" s="22" t="s">
        <v>12</v>
      </c>
    </row>
    <row r="243" spans="1:13" s="28" customFormat="1" ht="12" x14ac:dyDescent="0.2">
      <c r="A243" s="23"/>
      <c r="B243" s="24"/>
      <c r="C243" s="25" t="s">
        <v>91</v>
      </c>
      <c r="D243" s="24"/>
      <c r="E243" s="26">
        <v>1164.57</v>
      </c>
      <c r="F243" s="26"/>
      <c r="G243" s="26"/>
      <c r="H243" s="27">
        <v>44</v>
      </c>
      <c r="I243" s="27"/>
      <c r="J243" s="27"/>
      <c r="K243" s="27"/>
      <c r="L243" s="26"/>
      <c r="M243" s="27"/>
    </row>
    <row r="244" spans="1:13" s="28" customFormat="1" ht="12" x14ac:dyDescent="0.2">
      <c r="A244" s="23"/>
      <c r="B244" s="24"/>
      <c r="C244" s="25" t="s">
        <v>92</v>
      </c>
      <c r="D244" s="24"/>
      <c r="E244" s="26">
        <v>875.99</v>
      </c>
      <c r="F244" s="26"/>
      <c r="G244" s="26"/>
      <c r="H244" s="27">
        <v>33</v>
      </c>
      <c r="I244" s="27"/>
      <c r="J244" s="27"/>
      <c r="K244" s="27"/>
      <c r="L244" s="26"/>
      <c r="M244" s="27"/>
    </row>
    <row r="245" spans="1:13" s="28" customFormat="1" ht="12" x14ac:dyDescent="0.2">
      <c r="A245" s="23"/>
      <c r="B245" s="24"/>
      <c r="C245" s="25" t="s">
        <v>16</v>
      </c>
      <c r="D245" s="24"/>
      <c r="E245" s="26"/>
      <c r="F245" s="26"/>
      <c r="G245" s="26"/>
      <c r="H245" s="27">
        <v>146</v>
      </c>
      <c r="I245" s="27"/>
      <c r="J245" s="27"/>
      <c r="K245" s="27"/>
      <c r="L245" s="26"/>
      <c r="M245" s="27"/>
    </row>
    <row r="246" spans="1:13" s="16" customFormat="1" ht="38.25" x14ac:dyDescent="0.2">
      <c r="A246" s="9" t="s">
        <v>191</v>
      </c>
      <c r="B246" s="10" t="s">
        <v>192</v>
      </c>
      <c r="C246" s="11" t="s">
        <v>193</v>
      </c>
      <c r="D246" s="12">
        <v>1.748</v>
      </c>
      <c r="E246" s="13">
        <v>53.58</v>
      </c>
      <c r="F246" s="13" t="s">
        <v>12</v>
      </c>
      <c r="G246" s="13">
        <v>53.58</v>
      </c>
      <c r="H246" s="14">
        <v>94</v>
      </c>
      <c r="I246" s="14" t="s">
        <v>12</v>
      </c>
      <c r="J246" s="15" t="s">
        <v>12</v>
      </c>
      <c r="K246" s="15">
        <v>94</v>
      </c>
      <c r="L246" s="13" t="s">
        <v>12</v>
      </c>
      <c r="M246" s="15" t="s">
        <v>12</v>
      </c>
    </row>
    <row r="247" spans="1:13" s="16" customFormat="1" x14ac:dyDescent="0.2">
      <c r="A247" s="17"/>
      <c r="B247" s="18"/>
      <c r="C247" s="19"/>
      <c r="D247" s="20" t="s">
        <v>194</v>
      </c>
      <c r="E247" s="21" t="s">
        <v>12</v>
      </c>
      <c r="F247" s="21" t="s">
        <v>12</v>
      </c>
      <c r="G247" s="21"/>
      <c r="H247" s="22"/>
      <c r="I247" s="22"/>
      <c r="J247" s="22" t="s">
        <v>12</v>
      </c>
      <c r="K247" s="22"/>
      <c r="L247" s="21" t="s">
        <v>12</v>
      </c>
      <c r="M247" s="22" t="s">
        <v>12</v>
      </c>
    </row>
    <row r="248" spans="1:13" s="16" customFormat="1" ht="38.25" x14ac:dyDescent="0.2">
      <c r="A248" s="9" t="s">
        <v>195</v>
      </c>
      <c r="B248" s="10" t="s">
        <v>196</v>
      </c>
      <c r="C248" s="11" t="s">
        <v>197</v>
      </c>
      <c r="D248" s="12">
        <v>0.1</v>
      </c>
      <c r="E248" s="13">
        <v>3752.31</v>
      </c>
      <c r="F248" s="13">
        <v>300.61</v>
      </c>
      <c r="G248" s="13">
        <v>1597.66</v>
      </c>
      <c r="H248" s="14">
        <v>375</v>
      </c>
      <c r="I248" s="14">
        <v>185</v>
      </c>
      <c r="J248" s="15">
        <v>30</v>
      </c>
      <c r="K248" s="15">
        <v>160</v>
      </c>
      <c r="L248" s="13">
        <v>10.58</v>
      </c>
      <c r="M248" s="15">
        <v>1</v>
      </c>
    </row>
    <row r="249" spans="1:13" s="16" customFormat="1" x14ac:dyDescent="0.2">
      <c r="A249" s="17"/>
      <c r="B249" s="18"/>
      <c r="C249" s="19"/>
      <c r="D249" s="20" t="s">
        <v>83</v>
      </c>
      <c r="E249" s="21">
        <v>1854.04</v>
      </c>
      <c r="F249" s="21">
        <v>96.41</v>
      </c>
      <c r="G249" s="21"/>
      <c r="H249" s="22"/>
      <c r="I249" s="22"/>
      <c r="J249" s="22">
        <v>10</v>
      </c>
      <c r="K249" s="22"/>
      <c r="L249" s="21">
        <v>0.6</v>
      </c>
      <c r="M249" s="22" t="s">
        <v>12</v>
      </c>
    </row>
    <row r="250" spans="1:13" s="28" customFormat="1" ht="12" x14ac:dyDescent="0.2">
      <c r="A250" s="23"/>
      <c r="B250" s="24"/>
      <c r="C250" s="25" t="s">
        <v>198</v>
      </c>
      <c r="D250" s="24"/>
      <c r="E250" s="26">
        <v>1734.42</v>
      </c>
      <c r="F250" s="26"/>
      <c r="G250" s="26"/>
      <c r="H250" s="27">
        <v>173</v>
      </c>
      <c r="I250" s="27"/>
      <c r="J250" s="27"/>
      <c r="K250" s="27"/>
      <c r="L250" s="26"/>
      <c r="M250" s="27"/>
    </row>
    <row r="251" spans="1:13" s="28" customFormat="1" ht="12" x14ac:dyDescent="0.2">
      <c r="A251" s="23"/>
      <c r="B251" s="24"/>
      <c r="C251" s="25" t="s">
        <v>92</v>
      </c>
      <c r="D251" s="24"/>
      <c r="E251" s="26">
        <v>1174.17</v>
      </c>
      <c r="F251" s="26"/>
      <c r="G251" s="26"/>
      <c r="H251" s="27">
        <v>117</v>
      </c>
      <c r="I251" s="27"/>
      <c r="J251" s="27"/>
      <c r="K251" s="27"/>
      <c r="L251" s="26"/>
      <c r="M251" s="27"/>
    </row>
    <row r="252" spans="1:13" s="28" customFormat="1" ht="12" x14ac:dyDescent="0.2">
      <c r="A252" s="23"/>
      <c r="B252" s="24"/>
      <c r="C252" s="25" t="s">
        <v>16</v>
      </c>
      <c r="D252" s="24"/>
      <c r="E252" s="26"/>
      <c r="F252" s="26"/>
      <c r="G252" s="26"/>
      <c r="H252" s="27">
        <v>665</v>
      </c>
      <c r="I252" s="27"/>
      <c r="J252" s="27"/>
      <c r="K252" s="27"/>
      <c r="L252" s="26"/>
      <c r="M252" s="27"/>
    </row>
    <row r="253" spans="1:13" s="16" customFormat="1" ht="38.25" x14ac:dyDescent="0.2">
      <c r="A253" s="9" t="s">
        <v>199</v>
      </c>
      <c r="B253" s="10" t="s">
        <v>200</v>
      </c>
      <c r="C253" s="11" t="s">
        <v>201</v>
      </c>
      <c r="D253" s="12">
        <v>0.01</v>
      </c>
      <c r="E253" s="13">
        <v>42995.21</v>
      </c>
      <c r="F253" s="13">
        <v>209.74</v>
      </c>
      <c r="G253" s="13">
        <v>39231.370000000003</v>
      </c>
      <c r="H253" s="14">
        <v>430</v>
      </c>
      <c r="I253" s="14">
        <v>36</v>
      </c>
      <c r="J253" s="15">
        <v>2</v>
      </c>
      <c r="K253" s="15">
        <v>392</v>
      </c>
      <c r="L253" s="13">
        <v>22</v>
      </c>
      <c r="M253" s="15" t="s">
        <v>12</v>
      </c>
    </row>
    <row r="254" spans="1:13" s="16" customFormat="1" x14ac:dyDescent="0.2">
      <c r="A254" s="17"/>
      <c r="B254" s="18"/>
      <c r="C254" s="19"/>
      <c r="D254" s="20" t="s">
        <v>83</v>
      </c>
      <c r="E254" s="21">
        <v>3554.1</v>
      </c>
      <c r="F254" s="21">
        <v>64.27</v>
      </c>
      <c r="G254" s="21"/>
      <c r="H254" s="22"/>
      <c r="I254" s="22"/>
      <c r="J254" s="22">
        <v>1</v>
      </c>
      <c r="K254" s="22"/>
      <c r="L254" s="21">
        <v>0.4</v>
      </c>
      <c r="M254" s="22" t="s">
        <v>12</v>
      </c>
    </row>
    <row r="255" spans="1:13" s="28" customFormat="1" ht="12" x14ac:dyDescent="0.2">
      <c r="A255" s="23"/>
      <c r="B255" s="24"/>
      <c r="C255" s="25" t="s">
        <v>198</v>
      </c>
      <c r="D255" s="24"/>
      <c r="E255" s="26">
        <v>3217.6</v>
      </c>
      <c r="F255" s="26"/>
      <c r="G255" s="26"/>
      <c r="H255" s="27">
        <v>32</v>
      </c>
      <c r="I255" s="27"/>
      <c r="J255" s="27"/>
      <c r="K255" s="27"/>
      <c r="L255" s="26"/>
      <c r="M255" s="27"/>
    </row>
    <row r="256" spans="1:13" s="28" customFormat="1" ht="12" x14ac:dyDescent="0.2">
      <c r="A256" s="23"/>
      <c r="B256" s="24"/>
      <c r="C256" s="25" t="s">
        <v>92</v>
      </c>
      <c r="D256" s="24"/>
      <c r="E256" s="26">
        <v>2178.2600000000002</v>
      </c>
      <c r="F256" s="26"/>
      <c r="G256" s="26"/>
      <c r="H256" s="27">
        <v>22</v>
      </c>
      <c r="I256" s="27"/>
      <c r="J256" s="27"/>
      <c r="K256" s="27"/>
      <c r="L256" s="26"/>
      <c r="M256" s="27"/>
    </row>
    <row r="257" spans="1:13" s="28" customFormat="1" ht="12" x14ac:dyDescent="0.2">
      <c r="A257" s="23"/>
      <c r="B257" s="24"/>
      <c r="C257" s="25" t="s">
        <v>16</v>
      </c>
      <c r="D257" s="24"/>
      <c r="E257" s="26"/>
      <c r="F257" s="26"/>
      <c r="G257" s="26"/>
      <c r="H257" s="27">
        <v>484</v>
      </c>
      <c r="I257" s="27"/>
      <c r="J257" s="27"/>
      <c r="K257" s="27"/>
      <c r="L257" s="26"/>
      <c r="M257" s="27"/>
    </row>
    <row r="258" spans="1:13" s="16" customFormat="1" ht="38.25" x14ac:dyDescent="0.2">
      <c r="A258" s="9" t="s">
        <v>202</v>
      </c>
      <c r="B258" s="10" t="s">
        <v>203</v>
      </c>
      <c r="C258" s="11" t="s">
        <v>204</v>
      </c>
      <c r="D258" s="12">
        <v>1.2999999999999999E-3</v>
      </c>
      <c r="E258" s="13">
        <v>15927</v>
      </c>
      <c r="F258" s="13" t="s">
        <v>12</v>
      </c>
      <c r="G258" s="13" t="s">
        <v>12</v>
      </c>
      <c r="H258" s="14">
        <v>21</v>
      </c>
      <c r="I258" s="14">
        <v>21</v>
      </c>
      <c r="J258" s="15" t="s">
        <v>12</v>
      </c>
      <c r="K258" s="15" t="s">
        <v>12</v>
      </c>
      <c r="L258" s="13">
        <v>100</v>
      </c>
      <c r="M258" s="15" t="s">
        <v>12</v>
      </c>
    </row>
    <row r="259" spans="1:13" s="16" customFormat="1" x14ac:dyDescent="0.2">
      <c r="A259" s="17"/>
      <c r="B259" s="18"/>
      <c r="C259" s="19"/>
      <c r="D259" s="20" t="s">
        <v>205</v>
      </c>
      <c r="E259" s="21">
        <v>15927</v>
      </c>
      <c r="F259" s="21" t="s">
        <v>12</v>
      </c>
      <c r="G259" s="21"/>
      <c r="H259" s="22"/>
      <c r="I259" s="22"/>
      <c r="J259" s="22" t="s">
        <v>12</v>
      </c>
      <c r="K259" s="22"/>
      <c r="L259" s="21" t="s">
        <v>12</v>
      </c>
      <c r="M259" s="22" t="s">
        <v>12</v>
      </c>
    </row>
    <row r="260" spans="1:13" s="28" customFormat="1" ht="12" x14ac:dyDescent="0.2">
      <c r="A260" s="23"/>
      <c r="B260" s="24"/>
      <c r="C260" s="25" t="s">
        <v>32</v>
      </c>
      <c r="D260" s="24"/>
      <c r="E260" s="26">
        <v>11330.34</v>
      </c>
      <c r="F260" s="26"/>
      <c r="G260" s="26"/>
      <c r="H260" s="27">
        <v>15</v>
      </c>
      <c r="I260" s="27"/>
      <c r="J260" s="27"/>
      <c r="K260" s="27"/>
      <c r="L260" s="26"/>
      <c r="M260" s="27"/>
    </row>
    <row r="261" spans="1:13" s="28" customFormat="1" ht="12" x14ac:dyDescent="0.2">
      <c r="A261" s="23"/>
      <c r="B261" s="24"/>
      <c r="C261" s="25" t="s">
        <v>33</v>
      </c>
      <c r="D261" s="24"/>
      <c r="E261" s="26">
        <v>6163.75</v>
      </c>
      <c r="F261" s="26"/>
      <c r="G261" s="26"/>
      <c r="H261" s="27">
        <v>8</v>
      </c>
      <c r="I261" s="27"/>
      <c r="J261" s="27"/>
      <c r="K261" s="27"/>
      <c r="L261" s="26"/>
      <c r="M261" s="27"/>
    </row>
    <row r="262" spans="1:13" s="28" customFormat="1" ht="12" x14ac:dyDescent="0.2">
      <c r="A262" s="23"/>
      <c r="B262" s="24"/>
      <c r="C262" s="25" t="s">
        <v>16</v>
      </c>
      <c r="D262" s="24"/>
      <c r="E262" s="26"/>
      <c r="F262" s="26"/>
      <c r="G262" s="26"/>
      <c r="H262" s="27">
        <v>44</v>
      </c>
      <c r="I262" s="27"/>
      <c r="J262" s="27"/>
      <c r="K262" s="27"/>
      <c r="L262" s="26"/>
      <c r="M262" s="27"/>
    </row>
    <row r="263" spans="1:13" s="1" customFormat="1" ht="12.75" customHeight="1" x14ac:dyDescent="0.2">
      <c r="A263" s="6"/>
      <c r="B263" s="7"/>
      <c r="C263" s="277"/>
      <c r="D263" s="277"/>
      <c r="E263" s="7"/>
      <c r="F263" s="7"/>
      <c r="G263" s="7"/>
      <c r="H263" s="7"/>
      <c r="I263" s="7"/>
      <c r="J263" s="7"/>
      <c r="K263" s="7"/>
      <c r="L263" s="7"/>
      <c r="M263" s="8"/>
    </row>
    <row r="264" spans="1:13" s="1" customFormat="1" ht="12.75" customHeight="1" x14ac:dyDescent="0.2">
      <c r="A264" s="6"/>
      <c r="B264" s="7"/>
      <c r="C264" s="277" t="s">
        <v>206</v>
      </c>
      <c r="D264" s="277"/>
      <c r="E264" s="7"/>
      <c r="F264" s="7"/>
      <c r="G264" s="7"/>
      <c r="H264" s="7"/>
      <c r="I264" s="7"/>
      <c r="J264" s="7"/>
      <c r="K264" s="7"/>
      <c r="L264" s="7"/>
      <c r="M264" s="8"/>
    </row>
    <row r="265" spans="1:13" s="16" customFormat="1" ht="76.5" x14ac:dyDescent="0.2">
      <c r="A265" s="9" t="s">
        <v>207</v>
      </c>
      <c r="B265" s="10" t="s">
        <v>208</v>
      </c>
      <c r="C265" s="11" t="s">
        <v>209</v>
      </c>
      <c r="D265" s="12">
        <v>9.1999999999999993</v>
      </c>
      <c r="E265" s="13">
        <v>1871.31</v>
      </c>
      <c r="F265" s="13">
        <v>1415.35</v>
      </c>
      <c r="G265" s="13">
        <v>19.55</v>
      </c>
      <c r="H265" s="14">
        <v>17216</v>
      </c>
      <c r="I265" s="14">
        <v>4015</v>
      </c>
      <c r="J265" s="15">
        <v>13021</v>
      </c>
      <c r="K265" s="15">
        <v>180</v>
      </c>
      <c r="L265" s="13">
        <v>2.1800000000000002</v>
      </c>
      <c r="M265" s="15">
        <v>20</v>
      </c>
    </row>
    <row r="266" spans="1:13" s="16" customFormat="1" x14ac:dyDescent="0.2">
      <c r="A266" s="17"/>
      <c r="B266" s="18"/>
      <c r="C266" s="19"/>
      <c r="D266" s="20" t="s">
        <v>64</v>
      </c>
      <c r="E266" s="21">
        <v>436.41</v>
      </c>
      <c r="F266" s="21">
        <v>365.23</v>
      </c>
      <c r="G266" s="21"/>
      <c r="H266" s="22"/>
      <c r="I266" s="22"/>
      <c r="J266" s="22">
        <v>3360</v>
      </c>
      <c r="K266" s="22"/>
      <c r="L266" s="21">
        <v>1.74</v>
      </c>
      <c r="M266" s="22">
        <v>16</v>
      </c>
    </row>
    <row r="267" spans="1:13" s="28" customFormat="1" ht="12" x14ac:dyDescent="0.2">
      <c r="A267" s="23"/>
      <c r="B267" s="24"/>
      <c r="C267" s="25" t="s">
        <v>65</v>
      </c>
      <c r="D267" s="24"/>
      <c r="E267" s="26">
        <v>972.06</v>
      </c>
      <c r="F267" s="26"/>
      <c r="G267" s="26"/>
      <c r="H267" s="27">
        <v>8943</v>
      </c>
      <c r="I267" s="27"/>
      <c r="J267" s="27"/>
      <c r="K267" s="27"/>
      <c r="L267" s="26"/>
      <c r="M267" s="27"/>
    </row>
    <row r="268" spans="1:13" s="28" customFormat="1" ht="12" x14ac:dyDescent="0.2">
      <c r="A268" s="23"/>
      <c r="B268" s="24"/>
      <c r="C268" s="25" t="s">
        <v>66</v>
      </c>
      <c r="D268" s="24"/>
      <c r="E268" s="26">
        <v>551.52</v>
      </c>
      <c r="F268" s="26"/>
      <c r="G268" s="26"/>
      <c r="H268" s="27">
        <v>5074</v>
      </c>
      <c r="I268" s="27"/>
      <c r="J268" s="27"/>
      <c r="K268" s="27"/>
      <c r="L268" s="26"/>
      <c r="M268" s="27"/>
    </row>
    <row r="269" spans="1:13" s="28" customFormat="1" ht="12" x14ac:dyDescent="0.2">
      <c r="A269" s="23"/>
      <c r="B269" s="24"/>
      <c r="C269" s="25" t="s">
        <v>16</v>
      </c>
      <c r="D269" s="24"/>
      <c r="E269" s="26"/>
      <c r="F269" s="26"/>
      <c r="G269" s="26"/>
      <c r="H269" s="27">
        <v>31233</v>
      </c>
      <c r="I269" s="27"/>
      <c r="J269" s="27"/>
      <c r="K269" s="27"/>
      <c r="L269" s="26"/>
      <c r="M269" s="27"/>
    </row>
    <row r="270" spans="1:13" s="16" customFormat="1" ht="38.25" x14ac:dyDescent="0.2">
      <c r="A270" s="9" t="s">
        <v>210</v>
      </c>
      <c r="B270" s="10" t="s">
        <v>131</v>
      </c>
      <c r="C270" s="11" t="s">
        <v>211</v>
      </c>
      <c r="D270" s="12">
        <v>0.14280000000000001</v>
      </c>
      <c r="E270" s="13">
        <v>26482.35</v>
      </c>
      <c r="F270" s="13" t="s">
        <v>12</v>
      </c>
      <c r="G270" s="13">
        <v>26482.35</v>
      </c>
      <c r="H270" s="14">
        <v>3782</v>
      </c>
      <c r="I270" s="14" t="s">
        <v>12</v>
      </c>
      <c r="J270" s="15" t="s">
        <v>12</v>
      </c>
      <c r="K270" s="15">
        <v>3782</v>
      </c>
      <c r="L270" s="13" t="s">
        <v>12</v>
      </c>
      <c r="M270" s="15" t="s">
        <v>12</v>
      </c>
    </row>
    <row r="271" spans="1:13" s="16" customFormat="1" x14ac:dyDescent="0.2">
      <c r="A271" s="17"/>
      <c r="B271" s="18"/>
      <c r="C271" s="19"/>
      <c r="D271" s="20" t="s">
        <v>70</v>
      </c>
      <c r="E271" s="21" t="s">
        <v>12</v>
      </c>
      <c r="F271" s="21" t="s">
        <v>12</v>
      </c>
      <c r="G271" s="21"/>
      <c r="H271" s="22"/>
      <c r="I271" s="22"/>
      <c r="J271" s="22" t="s">
        <v>12</v>
      </c>
      <c r="K271" s="22"/>
      <c r="L271" s="21" t="s">
        <v>12</v>
      </c>
      <c r="M271" s="22" t="s">
        <v>12</v>
      </c>
    </row>
    <row r="272" spans="1:13" s="16" customFormat="1" ht="38.25" x14ac:dyDescent="0.2">
      <c r="A272" s="9" t="s">
        <v>212</v>
      </c>
      <c r="B272" s="10" t="s">
        <v>75</v>
      </c>
      <c r="C272" s="11" t="s">
        <v>76</v>
      </c>
      <c r="D272" s="12">
        <v>4.7999999999999996E-3</v>
      </c>
      <c r="E272" s="13">
        <v>92200.6</v>
      </c>
      <c r="F272" s="13" t="s">
        <v>12</v>
      </c>
      <c r="G272" s="13">
        <v>92200.6</v>
      </c>
      <c r="H272" s="14">
        <v>443</v>
      </c>
      <c r="I272" s="14" t="s">
        <v>12</v>
      </c>
      <c r="J272" s="15" t="s">
        <v>12</v>
      </c>
      <c r="K272" s="15">
        <v>443</v>
      </c>
      <c r="L272" s="13" t="s">
        <v>12</v>
      </c>
      <c r="M272" s="15" t="s">
        <v>12</v>
      </c>
    </row>
    <row r="273" spans="1:13" s="16" customFormat="1" x14ac:dyDescent="0.2">
      <c r="A273" s="17"/>
      <c r="B273" s="18"/>
      <c r="C273" s="19"/>
      <c r="D273" s="20" t="s">
        <v>21</v>
      </c>
      <c r="E273" s="21" t="s">
        <v>12</v>
      </c>
      <c r="F273" s="21" t="s">
        <v>12</v>
      </c>
      <c r="G273" s="21"/>
      <c r="H273" s="22"/>
      <c r="I273" s="22"/>
      <c r="J273" s="22" t="s">
        <v>12</v>
      </c>
      <c r="K273" s="22"/>
      <c r="L273" s="21" t="s">
        <v>12</v>
      </c>
      <c r="M273" s="22" t="s">
        <v>12</v>
      </c>
    </row>
    <row r="274" spans="1:13" s="16" customFormat="1" ht="76.5" x14ac:dyDescent="0.2">
      <c r="A274" s="9" t="s">
        <v>213</v>
      </c>
      <c r="B274" s="10" t="s">
        <v>62</v>
      </c>
      <c r="C274" s="11" t="s">
        <v>214</v>
      </c>
      <c r="D274" s="12">
        <v>26.8</v>
      </c>
      <c r="E274" s="13">
        <v>1256.29</v>
      </c>
      <c r="F274" s="13">
        <v>949</v>
      </c>
      <c r="G274" s="13">
        <v>19.55</v>
      </c>
      <c r="H274" s="14">
        <v>33669</v>
      </c>
      <c r="I274" s="14">
        <v>7711</v>
      </c>
      <c r="J274" s="15">
        <v>25433</v>
      </c>
      <c r="K274" s="15">
        <v>525</v>
      </c>
      <c r="L274" s="13">
        <v>1.44</v>
      </c>
      <c r="M274" s="15">
        <v>39</v>
      </c>
    </row>
    <row r="275" spans="1:13" s="16" customFormat="1" x14ac:dyDescent="0.2">
      <c r="A275" s="17"/>
      <c r="B275" s="18"/>
      <c r="C275" s="19"/>
      <c r="D275" s="20" t="s">
        <v>64</v>
      </c>
      <c r="E275" s="21">
        <v>287.74</v>
      </c>
      <c r="F275" s="21">
        <v>246.23</v>
      </c>
      <c r="G275" s="21"/>
      <c r="H275" s="22"/>
      <c r="I275" s="22"/>
      <c r="J275" s="22">
        <v>6599</v>
      </c>
      <c r="K275" s="22"/>
      <c r="L275" s="21">
        <v>1.18</v>
      </c>
      <c r="M275" s="22">
        <v>32</v>
      </c>
    </row>
    <row r="276" spans="1:13" s="28" customFormat="1" ht="12" x14ac:dyDescent="0.2">
      <c r="A276" s="23"/>
      <c r="B276" s="24"/>
      <c r="C276" s="25" t="s">
        <v>65</v>
      </c>
      <c r="D276" s="24"/>
      <c r="E276" s="26">
        <v>647.49</v>
      </c>
      <c r="F276" s="26"/>
      <c r="G276" s="26"/>
      <c r="H276" s="27">
        <v>17353</v>
      </c>
      <c r="I276" s="27"/>
      <c r="J276" s="27"/>
      <c r="K276" s="27"/>
      <c r="L276" s="26"/>
      <c r="M276" s="27"/>
    </row>
    <row r="277" spans="1:13" s="28" customFormat="1" ht="12" x14ac:dyDescent="0.2">
      <c r="A277" s="23"/>
      <c r="B277" s="24"/>
      <c r="C277" s="25" t="s">
        <v>66</v>
      </c>
      <c r="D277" s="24"/>
      <c r="E277" s="26">
        <v>367.37</v>
      </c>
      <c r="F277" s="26"/>
      <c r="G277" s="26"/>
      <c r="H277" s="27">
        <v>9846</v>
      </c>
      <c r="I277" s="27"/>
      <c r="J277" s="27"/>
      <c r="K277" s="27"/>
      <c r="L277" s="26"/>
      <c r="M277" s="27"/>
    </row>
    <row r="278" spans="1:13" s="28" customFormat="1" ht="12" x14ac:dyDescent="0.2">
      <c r="A278" s="23"/>
      <c r="B278" s="24"/>
      <c r="C278" s="25" t="s">
        <v>16</v>
      </c>
      <c r="D278" s="24"/>
      <c r="E278" s="26"/>
      <c r="F278" s="26"/>
      <c r="G278" s="26"/>
      <c r="H278" s="27">
        <v>60868</v>
      </c>
      <c r="I278" s="27"/>
      <c r="J278" s="27"/>
      <c r="K278" s="27"/>
      <c r="L278" s="26"/>
      <c r="M278" s="27"/>
    </row>
    <row r="279" spans="1:13" s="16" customFormat="1" ht="38.25" x14ac:dyDescent="0.2">
      <c r="A279" s="9" t="s">
        <v>215</v>
      </c>
      <c r="B279" s="10" t="s">
        <v>131</v>
      </c>
      <c r="C279" s="11" t="s">
        <v>211</v>
      </c>
      <c r="D279" s="12">
        <v>0.27360000000000001</v>
      </c>
      <c r="E279" s="13">
        <v>26482.35</v>
      </c>
      <c r="F279" s="13" t="s">
        <v>12</v>
      </c>
      <c r="G279" s="13">
        <v>26482.35</v>
      </c>
      <c r="H279" s="14">
        <v>7246</v>
      </c>
      <c r="I279" s="14" t="s">
        <v>12</v>
      </c>
      <c r="J279" s="15" t="s">
        <v>12</v>
      </c>
      <c r="K279" s="15">
        <v>7246</v>
      </c>
      <c r="L279" s="13" t="s">
        <v>12</v>
      </c>
      <c r="M279" s="15" t="s">
        <v>12</v>
      </c>
    </row>
    <row r="280" spans="1:13" s="16" customFormat="1" x14ac:dyDescent="0.2">
      <c r="A280" s="17"/>
      <c r="B280" s="18"/>
      <c r="C280" s="19"/>
      <c r="D280" s="20" t="s">
        <v>70</v>
      </c>
      <c r="E280" s="21" t="s">
        <v>12</v>
      </c>
      <c r="F280" s="21" t="s">
        <v>12</v>
      </c>
      <c r="G280" s="21"/>
      <c r="H280" s="22"/>
      <c r="I280" s="22"/>
      <c r="J280" s="22" t="s">
        <v>12</v>
      </c>
      <c r="K280" s="22"/>
      <c r="L280" s="21" t="s">
        <v>12</v>
      </c>
      <c r="M280" s="22" t="s">
        <v>12</v>
      </c>
    </row>
    <row r="281" spans="1:13" s="16" customFormat="1" ht="38.25" x14ac:dyDescent="0.2">
      <c r="A281" s="9" t="s">
        <v>216</v>
      </c>
      <c r="B281" s="10" t="s">
        <v>217</v>
      </c>
      <c r="C281" s="11" t="s">
        <v>73</v>
      </c>
      <c r="D281" s="12">
        <v>0.34200000000000003</v>
      </c>
      <c r="E281" s="13">
        <v>5536.09</v>
      </c>
      <c r="F281" s="13" t="s">
        <v>12</v>
      </c>
      <c r="G281" s="13">
        <v>5536.09</v>
      </c>
      <c r="H281" s="14">
        <v>1893</v>
      </c>
      <c r="I281" s="14" t="s">
        <v>12</v>
      </c>
      <c r="J281" s="15" t="s">
        <v>12</v>
      </c>
      <c r="K281" s="15">
        <v>1893</v>
      </c>
      <c r="L281" s="13" t="s">
        <v>12</v>
      </c>
      <c r="M281" s="15" t="s">
        <v>12</v>
      </c>
    </row>
    <row r="282" spans="1:13" s="16" customFormat="1" x14ac:dyDescent="0.2">
      <c r="A282" s="17"/>
      <c r="B282" s="18"/>
      <c r="C282" s="19"/>
      <c r="D282" s="20" t="s">
        <v>70</v>
      </c>
      <c r="E282" s="21" t="s">
        <v>12</v>
      </c>
      <c r="F282" s="21" t="s">
        <v>12</v>
      </c>
      <c r="G282" s="21"/>
      <c r="H282" s="22"/>
      <c r="I282" s="22"/>
      <c r="J282" s="22" t="s">
        <v>12</v>
      </c>
      <c r="K282" s="22"/>
      <c r="L282" s="21" t="s">
        <v>12</v>
      </c>
      <c r="M282" s="22" t="s">
        <v>12</v>
      </c>
    </row>
    <row r="283" spans="1:13" s="16" customFormat="1" ht="38.25" x14ac:dyDescent="0.2">
      <c r="A283" s="9" t="s">
        <v>218</v>
      </c>
      <c r="B283" s="10" t="s">
        <v>75</v>
      </c>
      <c r="C283" s="11" t="s">
        <v>76</v>
      </c>
      <c r="D283" s="12">
        <v>1.0800000000000001E-2</v>
      </c>
      <c r="E283" s="13">
        <v>92200.6</v>
      </c>
      <c r="F283" s="13" t="s">
        <v>12</v>
      </c>
      <c r="G283" s="13">
        <v>92200.6</v>
      </c>
      <c r="H283" s="14">
        <v>996</v>
      </c>
      <c r="I283" s="14" t="s">
        <v>12</v>
      </c>
      <c r="J283" s="15" t="s">
        <v>12</v>
      </c>
      <c r="K283" s="15">
        <v>996</v>
      </c>
      <c r="L283" s="13" t="s">
        <v>12</v>
      </c>
      <c r="M283" s="15" t="s">
        <v>12</v>
      </c>
    </row>
    <row r="284" spans="1:13" s="16" customFormat="1" x14ac:dyDescent="0.2">
      <c r="A284" s="17"/>
      <c r="B284" s="18"/>
      <c r="C284" s="19"/>
      <c r="D284" s="20" t="s">
        <v>21</v>
      </c>
      <c r="E284" s="21" t="s">
        <v>12</v>
      </c>
      <c r="F284" s="21" t="s">
        <v>12</v>
      </c>
      <c r="G284" s="21"/>
      <c r="H284" s="22"/>
      <c r="I284" s="22"/>
      <c r="J284" s="22" t="s">
        <v>12</v>
      </c>
      <c r="K284" s="22"/>
      <c r="L284" s="21" t="s">
        <v>12</v>
      </c>
      <c r="M284" s="22" t="s">
        <v>12</v>
      </c>
    </row>
    <row r="285" spans="1:13" s="16" customFormat="1" ht="63.75" x14ac:dyDescent="0.2">
      <c r="A285" s="9" t="s">
        <v>219</v>
      </c>
      <c r="B285" s="10" t="s">
        <v>220</v>
      </c>
      <c r="C285" s="11" t="s">
        <v>221</v>
      </c>
      <c r="D285" s="12">
        <v>4</v>
      </c>
      <c r="E285" s="13">
        <v>2903.2</v>
      </c>
      <c r="F285" s="13">
        <v>2451.5500000000002</v>
      </c>
      <c r="G285" s="13">
        <v>25.58</v>
      </c>
      <c r="H285" s="14">
        <v>11613</v>
      </c>
      <c r="I285" s="14">
        <v>1704</v>
      </c>
      <c r="J285" s="15">
        <v>9806</v>
      </c>
      <c r="K285" s="15">
        <v>103</v>
      </c>
      <c r="L285" s="13">
        <v>2.34</v>
      </c>
      <c r="M285" s="15">
        <v>9</v>
      </c>
    </row>
    <row r="286" spans="1:13" s="16" customFormat="1" x14ac:dyDescent="0.2">
      <c r="A286" s="17"/>
      <c r="B286" s="18"/>
      <c r="C286" s="19"/>
      <c r="D286" s="20" t="s">
        <v>222</v>
      </c>
      <c r="E286" s="21">
        <v>426.07</v>
      </c>
      <c r="F286" s="21">
        <v>541.30999999999995</v>
      </c>
      <c r="G286" s="21"/>
      <c r="H286" s="22"/>
      <c r="I286" s="22"/>
      <c r="J286" s="22">
        <v>2165</v>
      </c>
      <c r="K286" s="22"/>
      <c r="L286" s="21">
        <v>2.73</v>
      </c>
      <c r="M286" s="22">
        <v>11</v>
      </c>
    </row>
    <row r="287" spans="1:13" s="28" customFormat="1" ht="12" x14ac:dyDescent="0.2">
      <c r="A287" s="23"/>
      <c r="B287" s="24"/>
      <c r="C287" s="25" t="s">
        <v>223</v>
      </c>
      <c r="D287" s="24"/>
      <c r="E287" s="26">
        <v>961.89</v>
      </c>
      <c r="F287" s="26"/>
      <c r="G287" s="26"/>
      <c r="H287" s="27">
        <v>3848</v>
      </c>
      <c r="I287" s="27"/>
      <c r="J287" s="27"/>
      <c r="K287" s="27"/>
      <c r="L287" s="26"/>
      <c r="M287" s="27"/>
    </row>
    <row r="288" spans="1:13" s="28" customFormat="1" ht="12" x14ac:dyDescent="0.2">
      <c r="A288" s="23"/>
      <c r="B288" s="24"/>
      <c r="C288" s="25" t="s">
        <v>224</v>
      </c>
      <c r="D288" s="24"/>
      <c r="E288" s="26">
        <v>424.29</v>
      </c>
      <c r="F288" s="26"/>
      <c r="G288" s="26"/>
      <c r="H288" s="27">
        <v>1697</v>
      </c>
      <c r="I288" s="27"/>
      <c r="J288" s="27"/>
      <c r="K288" s="27"/>
      <c r="L288" s="26"/>
      <c r="M288" s="27"/>
    </row>
    <row r="289" spans="1:13" s="28" customFormat="1" ht="12" x14ac:dyDescent="0.2">
      <c r="A289" s="23"/>
      <c r="B289" s="24"/>
      <c r="C289" s="25" t="s">
        <v>16</v>
      </c>
      <c r="D289" s="24"/>
      <c r="E289" s="26"/>
      <c r="F289" s="26"/>
      <c r="G289" s="26"/>
      <c r="H289" s="27">
        <v>17158</v>
      </c>
      <c r="I289" s="27"/>
      <c r="J289" s="27"/>
      <c r="K289" s="27"/>
      <c r="L289" s="26"/>
      <c r="M289" s="27"/>
    </row>
    <row r="290" spans="1:13" s="16" customFormat="1" ht="25.5" x14ac:dyDescent="0.2">
      <c r="A290" s="9" t="s">
        <v>225</v>
      </c>
      <c r="B290" s="10" t="s">
        <v>226</v>
      </c>
      <c r="C290" s="11" t="s">
        <v>227</v>
      </c>
      <c r="D290" s="12">
        <v>4</v>
      </c>
      <c r="E290" s="13">
        <v>16601.11</v>
      </c>
      <c r="F290" s="13" t="s">
        <v>12</v>
      </c>
      <c r="G290" s="13">
        <v>16601.11</v>
      </c>
      <c r="H290" s="14">
        <v>66404</v>
      </c>
      <c r="I290" s="14" t="s">
        <v>12</v>
      </c>
      <c r="J290" s="15" t="s">
        <v>12</v>
      </c>
      <c r="K290" s="15">
        <v>66404</v>
      </c>
      <c r="L290" s="13" t="s">
        <v>12</v>
      </c>
      <c r="M290" s="15" t="s">
        <v>12</v>
      </c>
    </row>
    <row r="291" spans="1:13" s="16" customFormat="1" x14ac:dyDescent="0.2">
      <c r="A291" s="17"/>
      <c r="B291" s="18"/>
      <c r="C291" s="19"/>
      <c r="D291" s="20" t="s">
        <v>228</v>
      </c>
      <c r="E291" s="21" t="s">
        <v>12</v>
      </c>
      <c r="F291" s="21" t="s">
        <v>12</v>
      </c>
      <c r="G291" s="21"/>
      <c r="H291" s="22"/>
      <c r="I291" s="22"/>
      <c r="J291" s="22" t="s">
        <v>12</v>
      </c>
      <c r="K291" s="22"/>
      <c r="L291" s="21" t="s">
        <v>12</v>
      </c>
      <c r="M291" s="22" t="s">
        <v>12</v>
      </c>
    </row>
    <row r="292" spans="1:13" s="16" customFormat="1" ht="38.25" x14ac:dyDescent="0.2">
      <c r="A292" s="9" t="s">
        <v>229</v>
      </c>
      <c r="B292" s="10" t="s">
        <v>81</v>
      </c>
      <c r="C292" s="11" t="s">
        <v>230</v>
      </c>
      <c r="D292" s="12">
        <v>0.24</v>
      </c>
      <c r="E292" s="13">
        <v>7330.62</v>
      </c>
      <c r="F292" s="13">
        <v>1532.76</v>
      </c>
      <c r="G292" s="13">
        <v>4872.63</v>
      </c>
      <c r="H292" s="14">
        <v>1759</v>
      </c>
      <c r="I292" s="14">
        <v>222</v>
      </c>
      <c r="J292" s="15">
        <v>368</v>
      </c>
      <c r="K292" s="15">
        <v>1169</v>
      </c>
      <c r="L292" s="13">
        <v>5.57</v>
      </c>
      <c r="M292" s="15">
        <v>1</v>
      </c>
    </row>
    <row r="293" spans="1:13" s="16" customFormat="1" x14ac:dyDescent="0.2">
      <c r="A293" s="17"/>
      <c r="B293" s="18"/>
      <c r="C293" s="19"/>
      <c r="D293" s="20" t="s">
        <v>83</v>
      </c>
      <c r="E293" s="21">
        <v>925.23</v>
      </c>
      <c r="F293" s="21">
        <v>477.96</v>
      </c>
      <c r="G293" s="21"/>
      <c r="H293" s="22"/>
      <c r="I293" s="22"/>
      <c r="J293" s="22">
        <v>115</v>
      </c>
      <c r="K293" s="22"/>
      <c r="L293" s="21">
        <v>2.11</v>
      </c>
      <c r="M293" s="22">
        <v>1</v>
      </c>
    </row>
    <row r="294" spans="1:13" s="28" customFormat="1" ht="12" x14ac:dyDescent="0.2">
      <c r="A294" s="23"/>
      <c r="B294" s="24"/>
      <c r="C294" s="25" t="s">
        <v>65</v>
      </c>
      <c r="D294" s="24"/>
      <c r="E294" s="26">
        <v>1701.51</v>
      </c>
      <c r="F294" s="26"/>
      <c r="G294" s="26"/>
      <c r="H294" s="27">
        <v>408</v>
      </c>
      <c r="I294" s="27"/>
      <c r="J294" s="27"/>
      <c r="K294" s="27"/>
      <c r="L294" s="26"/>
      <c r="M294" s="27"/>
    </row>
    <row r="295" spans="1:13" s="28" customFormat="1" ht="12" x14ac:dyDescent="0.2">
      <c r="A295" s="23"/>
      <c r="B295" s="24"/>
      <c r="C295" s="25" t="s">
        <v>66</v>
      </c>
      <c r="D295" s="24"/>
      <c r="E295" s="26">
        <v>965.39</v>
      </c>
      <c r="F295" s="26"/>
      <c r="G295" s="26"/>
      <c r="H295" s="27">
        <v>232</v>
      </c>
      <c r="I295" s="27"/>
      <c r="J295" s="27"/>
      <c r="K295" s="27"/>
      <c r="L295" s="26"/>
      <c r="M295" s="27"/>
    </row>
    <row r="296" spans="1:13" s="28" customFormat="1" ht="12" x14ac:dyDescent="0.2">
      <c r="A296" s="23"/>
      <c r="B296" s="24"/>
      <c r="C296" s="25" t="s">
        <v>16</v>
      </c>
      <c r="D296" s="24"/>
      <c r="E296" s="26"/>
      <c r="F296" s="26"/>
      <c r="G296" s="26"/>
      <c r="H296" s="27">
        <v>2399</v>
      </c>
      <c r="I296" s="27"/>
      <c r="J296" s="27"/>
      <c r="K296" s="27"/>
      <c r="L296" s="26"/>
      <c r="M296" s="27"/>
    </row>
    <row r="297" spans="1:13" s="16" customFormat="1" ht="38.25" x14ac:dyDescent="0.2">
      <c r="A297" s="9" t="s">
        <v>231</v>
      </c>
      <c r="B297" s="10" t="s">
        <v>203</v>
      </c>
      <c r="C297" s="11" t="s">
        <v>232</v>
      </c>
      <c r="D297" s="12">
        <v>0.04</v>
      </c>
      <c r="E297" s="13">
        <v>15927</v>
      </c>
      <c r="F297" s="13" t="s">
        <v>12</v>
      </c>
      <c r="G297" s="13" t="s">
        <v>12</v>
      </c>
      <c r="H297" s="14">
        <v>637</v>
      </c>
      <c r="I297" s="14">
        <v>637</v>
      </c>
      <c r="J297" s="15" t="s">
        <v>12</v>
      </c>
      <c r="K297" s="15" t="s">
        <v>12</v>
      </c>
      <c r="L297" s="13">
        <v>100</v>
      </c>
      <c r="M297" s="15">
        <v>4</v>
      </c>
    </row>
    <row r="298" spans="1:13" s="16" customFormat="1" x14ac:dyDescent="0.2">
      <c r="A298" s="17"/>
      <c r="B298" s="18"/>
      <c r="C298" s="19"/>
      <c r="D298" s="20" t="s">
        <v>31</v>
      </c>
      <c r="E298" s="21">
        <v>15927</v>
      </c>
      <c r="F298" s="21" t="s">
        <v>12</v>
      </c>
      <c r="G298" s="21"/>
      <c r="H298" s="22"/>
      <c r="I298" s="22"/>
      <c r="J298" s="22" t="s">
        <v>12</v>
      </c>
      <c r="K298" s="22"/>
      <c r="L298" s="21" t="s">
        <v>12</v>
      </c>
      <c r="M298" s="22" t="s">
        <v>12</v>
      </c>
    </row>
    <row r="299" spans="1:13" s="28" customFormat="1" ht="12" x14ac:dyDescent="0.2">
      <c r="A299" s="23"/>
      <c r="B299" s="24"/>
      <c r="C299" s="25" t="s">
        <v>32</v>
      </c>
      <c r="D299" s="24"/>
      <c r="E299" s="26">
        <v>11330.34</v>
      </c>
      <c r="F299" s="26"/>
      <c r="G299" s="26"/>
      <c r="H299" s="27">
        <v>453</v>
      </c>
      <c r="I299" s="27"/>
      <c r="J299" s="27"/>
      <c r="K299" s="27"/>
      <c r="L299" s="26"/>
      <c r="M299" s="27"/>
    </row>
    <row r="300" spans="1:13" s="28" customFormat="1" ht="12" x14ac:dyDescent="0.2">
      <c r="A300" s="23"/>
      <c r="B300" s="24"/>
      <c r="C300" s="25" t="s">
        <v>33</v>
      </c>
      <c r="D300" s="24"/>
      <c r="E300" s="26">
        <v>6163.75</v>
      </c>
      <c r="F300" s="26"/>
      <c r="G300" s="26"/>
      <c r="H300" s="27">
        <v>247</v>
      </c>
      <c r="I300" s="27"/>
      <c r="J300" s="27"/>
      <c r="K300" s="27"/>
      <c r="L300" s="26"/>
      <c r="M300" s="27"/>
    </row>
    <row r="301" spans="1:13" s="28" customFormat="1" ht="12" x14ac:dyDescent="0.2">
      <c r="A301" s="23"/>
      <c r="B301" s="24"/>
      <c r="C301" s="25" t="s">
        <v>16</v>
      </c>
      <c r="D301" s="24"/>
      <c r="E301" s="26"/>
      <c r="F301" s="26"/>
      <c r="G301" s="26"/>
      <c r="H301" s="27">
        <v>1337</v>
      </c>
      <c r="I301" s="27"/>
      <c r="J301" s="27"/>
      <c r="K301" s="27"/>
      <c r="L301" s="26"/>
      <c r="M301" s="27"/>
    </row>
    <row r="302" spans="1:13" s="1" customFormat="1" ht="12.75" customHeight="1" thickBot="1" x14ac:dyDescent="0.25">
      <c r="A302" s="6"/>
      <c r="B302" s="7"/>
      <c r="C302" s="284"/>
      <c r="D302" s="284"/>
      <c r="E302" s="7"/>
      <c r="F302" s="7"/>
      <c r="G302" s="7"/>
      <c r="H302" s="7"/>
      <c r="I302" s="7"/>
      <c r="J302" s="7"/>
      <c r="K302" s="7"/>
      <c r="L302" s="7"/>
      <c r="M302" s="8"/>
    </row>
    <row r="303" spans="1:13" s="1" customFormat="1" ht="13.5" thickTop="1" x14ac:dyDescent="0.2">
      <c r="A303" s="29"/>
      <c r="B303" s="285"/>
      <c r="C303" s="287" t="s">
        <v>233</v>
      </c>
      <c r="D303" s="30" t="s">
        <v>1</v>
      </c>
      <c r="E303" s="31"/>
      <c r="F303" s="31"/>
      <c r="G303" s="31"/>
      <c r="H303" s="32">
        <v>181614</v>
      </c>
      <c r="I303" s="32">
        <v>19338</v>
      </c>
      <c r="J303" s="33">
        <v>58544</v>
      </c>
      <c r="K303" s="33">
        <v>103732</v>
      </c>
      <c r="L303" s="31"/>
      <c r="M303" s="33">
        <v>100</v>
      </c>
    </row>
    <row r="304" spans="1:13" s="1" customFormat="1" x14ac:dyDescent="0.2">
      <c r="A304" s="34"/>
      <c r="B304" s="286"/>
      <c r="C304" s="288"/>
      <c r="D304" s="35" t="s">
        <v>1</v>
      </c>
      <c r="E304" s="36"/>
      <c r="F304" s="36"/>
      <c r="G304" s="36"/>
      <c r="H304" s="37"/>
      <c r="I304" s="37"/>
      <c r="J304" s="37">
        <v>14747</v>
      </c>
      <c r="K304" s="37"/>
      <c r="L304" s="36"/>
      <c r="M304" s="37">
        <v>71</v>
      </c>
    </row>
    <row r="305" spans="1:13" s="1" customFormat="1" x14ac:dyDescent="0.2">
      <c r="A305" s="38"/>
      <c r="B305" s="39"/>
      <c r="C305" s="40"/>
      <c r="D305" s="41"/>
      <c r="E305" s="42"/>
      <c r="F305" s="42"/>
      <c r="G305" s="42"/>
      <c r="H305" s="43"/>
      <c r="I305" s="43"/>
      <c r="J305" s="43"/>
      <c r="K305" s="43"/>
      <c r="L305" s="43"/>
      <c r="M305" s="44"/>
    </row>
    <row r="306" spans="1:13" s="1" customFormat="1" x14ac:dyDescent="0.2">
      <c r="A306" s="45"/>
      <c r="B306" s="289" t="s">
        <v>50</v>
      </c>
      <c r="C306" s="290"/>
      <c r="D306" s="46" t="s">
        <v>1</v>
      </c>
      <c r="E306" s="47"/>
      <c r="F306" s="47"/>
      <c r="G306" s="47"/>
      <c r="H306" s="48">
        <v>172122</v>
      </c>
      <c r="I306" s="48"/>
      <c r="J306" s="48"/>
      <c r="K306" s="47"/>
      <c r="L306" s="47"/>
      <c r="M306" s="48"/>
    </row>
    <row r="307" spans="1:13" s="1" customFormat="1" x14ac:dyDescent="0.2">
      <c r="A307" s="45"/>
      <c r="B307" s="289" t="s">
        <v>108</v>
      </c>
      <c r="C307" s="290"/>
      <c r="D307" s="46" t="s">
        <v>1</v>
      </c>
      <c r="E307" s="47"/>
      <c r="F307" s="47"/>
      <c r="G307" s="47"/>
      <c r="H307" s="48">
        <v>1776</v>
      </c>
      <c r="I307" s="48"/>
      <c r="J307" s="48"/>
      <c r="K307" s="47"/>
      <c r="L307" s="47"/>
      <c r="M307" s="48"/>
    </row>
    <row r="308" spans="1:13" s="1" customFormat="1" x14ac:dyDescent="0.2">
      <c r="A308" s="45"/>
      <c r="B308" s="289" t="s">
        <v>51</v>
      </c>
      <c r="C308" s="290"/>
      <c r="D308" s="46" t="s">
        <v>1</v>
      </c>
      <c r="E308" s="47"/>
      <c r="F308" s="47"/>
      <c r="G308" s="47"/>
      <c r="H308" s="48"/>
      <c r="I308" s="48">
        <v>32330</v>
      </c>
      <c r="J308" s="48"/>
      <c r="K308" s="47"/>
      <c r="L308" s="47"/>
      <c r="M308" s="48"/>
    </row>
    <row r="309" spans="1:13" s="1" customFormat="1" x14ac:dyDescent="0.2">
      <c r="A309" s="45"/>
      <c r="B309" s="289" t="s">
        <v>109</v>
      </c>
      <c r="C309" s="290"/>
      <c r="D309" s="46" t="s">
        <v>1</v>
      </c>
      <c r="E309" s="47"/>
      <c r="F309" s="47"/>
      <c r="G309" s="47"/>
      <c r="H309" s="48">
        <v>93404</v>
      </c>
      <c r="I309" s="48"/>
      <c r="J309" s="48"/>
      <c r="K309" s="47"/>
      <c r="L309" s="47"/>
      <c r="M309" s="48"/>
    </row>
    <row r="310" spans="1:13" s="1" customFormat="1" x14ac:dyDescent="0.2">
      <c r="A310" s="45"/>
      <c r="B310" s="289" t="s">
        <v>52</v>
      </c>
      <c r="C310" s="290"/>
      <c r="D310" s="46" t="s">
        <v>1</v>
      </c>
      <c r="E310" s="47"/>
      <c r="F310" s="47"/>
      <c r="G310" s="47"/>
      <c r="H310" s="48">
        <v>1106</v>
      </c>
      <c r="I310" s="48"/>
      <c r="J310" s="48"/>
      <c r="K310" s="47"/>
      <c r="L310" s="47"/>
      <c r="M310" s="48"/>
    </row>
    <row r="311" spans="1:13" s="1" customFormat="1" x14ac:dyDescent="0.2">
      <c r="A311" s="45"/>
      <c r="B311" s="49"/>
      <c r="C311" s="50" t="s">
        <v>53</v>
      </c>
      <c r="D311" s="46" t="s">
        <v>1</v>
      </c>
      <c r="E311" s="47"/>
      <c r="F311" s="47"/>
      <c r="G311" s="47"/>
      <c r="H311" s="48">
        <v>37904</v>
      </c>
      <c r="I311" s="48"/>
      <c r="J311" s="48"/>
      <c r="K311" s="47"/>
      <c r="L311" s="47"/>
      <c r="M311" s="48"/>
    </row>
    <row r="312" spans="1:13" s="1" customFormat="1" x14ac:dyDescent="0.2">
      <c r="A312" s="45"/>
      <c r="B312" s="49"/>
      <c r="C312" s="50" t="s">
        <v>54</v>
      </c>
      <c r="D312" s="46" t="s">
        <v>1</v>
      </c>
      <c r="E312" s="47"/>
      <c r="F312" s="47"/>
      <c r="G312" s="47"/>
      <c r="H312" s="48">
        <v>21048</v>
      </c>
      <c r="I312" s="48"/>
      <c r="J312" s="48"/>
      <c r="K312" s="47"/>
      <c r="L312" s="47"/>
      <c r="M312" s="48"/>
    </row>
    <row r="313" spans="1:13" s="1" customFormat="1" x14ac:dyDescent="0.2">
      <c r="A313" s="45"/>
      <c r="B313" s="289" t="s">
        <v>55</v>
      </c>
      <c r="C313" s="290"/>
      <c r="D313" s="46" t="s">
        <v>1</v>
      </c>
      <c r="E313" s="47"/>
      <c r="F313" s="47"/>
      <c r="G313" s="47"/>
      <c r="H313" s="48">
        <v>231074</v>
      </c>
      <c r="I313" s="48"/>
      <c r="J313" s="48"/>
      <c r="K313" s="47"/>
      <c r="L313" s="47"/>
      <c r="M313" s="48"/>
    </row>
    <row r="314" spans="1:13" s="1" customFormat="1" x14ac:dyDescent="0.2">
      <c r="A314" s="45"/>
      <c r="B314" s="49"/>
      <c r="C314" s="50" t="s">
        <v>56</v>
      </c>
      <c r="D314" s="46" t="s">
        <v>57</v>
      </c>
      <c r="E314" s="47"/>
      <c r="F314" s="47"/>
      <c r="G314" s="47"/>
      <c r="H314" s="48"/>
      <c r="I314" s="48"/>
      <c r="J314" s="48"/>
      <c r="K314" s="47"/>
      <c r="L314" s="47"/>
      <c r="M314" s="48">
        <v>161</v>
      </c>
    </row>
    <row r="315" spans="1:13" s="1" customFormat="1" x14ac:dyDescent="0.2">
      <c r="A315" s="45"/>
      <c r="B315" s="49"/>
      <c r="C315" s="50" t="s">
        <v>58</v>
      </c>
      <c r="D315" s="46" t="s">
        <v>1</v>
      </c>
      <c r="E315" s="47"/>
      <c r="F315" s="47"/>
      <c r="G315" s="47"/>
      <c r="H315" s="48"/>
      <c r="I315" s="48">
        <v>32330</v>
      </c>
      <c r="J315" s="48"/>
      <c r="K315" s="47"/>
      <c r="L315" s="47"/>
      <c r="M315" s="48"/>
    </row>
    <row r="316" spans="1:13" s="1" customFormat="1" x14ac:dyDescent="0.2">
      <c r="A316" s="45"/>
      <c r="B316" s="289" t="s">
        <v>234</v>
      </c>
      <c r="C316" s="290"/>
      <c r="D316" s="46" t="s">
        <v>1</v>
      </c>
      <c r="E316" s="47"/>
      <c r="F316" s="47"/>
      <c r="G316" s="47"/>
      <c r="H316" s="48">
        <v>9492</v>
      </c>
      <c r="I316" s="48"/>
      <c r="J316" s="48"/>
      <c r="K316" s="47"/>
      <c r="L316" s="47"/>
      <c r="M316" s="48"/>
    </row>
    <row r="317" spans="1:13" s="1" customFormat="1" x14ac:dyDescent="0.2">
      <c r="A317" s="45"/>
      <c r="B317" s="289" t="s">
        <v>108</v>
      </c>
      <c r="C317" s="290"/>
      <c r="D317" s="46" t="s">
        <v>1</v>
      </c>
      <c r="E317" s="47"/>
      <c r="F317" s="47"/>
      <c r="G317" s="47"/>
      <c r="H317" s="48">
        <v>238</v>
      </c>
      <c r="I317" s="48"/>
      <c r="J317" s="48"/>
      <c r="K317" s="47"/>
      <c r="L317" s="47"/>
      <c r="M317" s="48"/>
    </row>
    <row r="318" spans="1:13" s="1" customFormat="1" x14ac:dyDescent="0.2">
      <c r="A318" s="45"/>
      <c r="B318" s="289" t="s">
        <v>51</v>
      </c>
      <c r="C318" s="290"/>
      <c r="D318" s="46" t="s">
        <v>1</v>
      </c>
      <c r="E318" s="47"/>
      <c r="F318" s="47"/>
      <c r="G318" s="47"/>
      <c r="H318" s="48"/>
      <c r="I318" s="48">
        <v>1755</v>
      </c>
      <c r="J318" s="48"/>
      <c r="K318" s="47"/>
      <c r="L318" s="47"/>
      <c r="M318" s="48"/>
    </row>
    <row r="319" spans="1:13" s="1" customFormat="1" x14ac:dyDescent="0.2">
      <c r="A319" s="45"/>
      <c r="B319" s="289" t="s">
        <v>109</v>
      </c>
      <c r="C319" s="290"/>
      <c r="D319" s="46" t="s">
        <v>1</v>
      </c>
      <c r="E319" s="47"/>
      <c r="F319" s="47"/>
      <c r="G319" s="47"/>
      <c r="H319" s="48">
        <v>7206</v>
      </c>
      <c r="I319" s="48"/>
      <c r="J319" s="48"/>
      <c r="K319" s="47"/>
      <c r="L319" s="47"/>
      <c r="M319" s="48"/>
    </row>
    <row r="320" spans="1:13" s="1" customFormat="1" x14ac:dyDescent="0.2">
      <c r="A320" s="45"/>
      <c r="B320" s="49"/>
      <c r="C320" s="50" t="s">
        <v>53</v>
      </c>
      <c r="D320" s="46" t="s">
        <v>1</v>
      </c>
      <c r="E320" s="47"/>
      <c r="F320" s="47"/>
      <c r="G320" s="47"/>
      <c r="H320" s="48">
        <v>1405</v>
      </c>
      <c r="I320" s="48"/>
      <c r="J320" s="48"/>
      <c r="K320" s="47"/>
      <c r="L320" s="47"/>
      <c r="M320" s="48"/>
    </row>
    <row r="321" spans="1:13" s="1" customFormat="1" x14ac:dyDescent="0.2">
      <c r="A321" s="45"/>
      <c r="B321" s="49"/>
      <c r="C321" s="50" t="s">
        <v>54</v>
      </c>
      <c r="D321" s="46" t="s">
        <v>1</v>
      </c>
      <c r="E321" s="47"/>
      <c r="F321" s="47"/>
      <c r="G321" s="47"/>
      <c r="H321" s="48">
        <v>1283</v>
      </c>
      <c r="I321" s="48"/>
      <c r="J321" s="48"/>
      <c r="K321" s="47"/>
      <c r="L321" s="47"/>
      <c r="M321" s="48"/>
    </row>
    <row r="322" spans="1:13" s="1" customFormat="1" x14ac:dyDescent="0.2">
      <c r="A322" s="45"/>
      <c r="B322" s="289" t="s">
        <v>235</v>
      </c>
      <c r="C322" s="290"/>
      <c r="D322" s="46" t="s">
        <v>1</v>
      </c>
      <c r="E322" s="47"/>
      <c r="F322" s="47"/>
      <c r="G322" s="47"/>
      <c r="H322" s="48">
        <v>12180</v>
      </c>
      <c r="I322" s="48"/>
      <c r="J322" s="48"/>
      <c r="K322" s="47"/>
      <c r="L322" s="47"/>
      <c r="M322" s="48"/>
    </row>
    <row r="323" spans="1:13" s="1" customFormat="1" x14ac:dyDescent="0.2">
      <c r="A323" s="45"/>
      <c r="B323" s="49"/>
      <c r="C323" s="50" t="s">
        <v>56</v>
      </c>
      <c r="D323" s="46" t="s">
        <v>57</v>
      </c>
      <c r="E323" s="47"/>
      <c r="F323" s="47"/>
      <c r="G323" s="47"/>
      <c r="H323" s="48"/>
      <c r="I323" s="48"/>
      <c r="J323" s="48"/>
      <c r="K323" s="47"/>
      <c r="L323" s="47"/>
      <c r="M323" s="48">
        <v>10</v>
      </c>
    </row>
    <row r="324" spans="1:13" s="1" customFormat="1" x14ac:dyDescent="0.2">
      <c r="A324" s="45"/>
      <c r="B324" s="49"/>
      <c r="C324" s="50" t="s">
        <v>58</v>
      </c>
      <c r="D324" s="46" t="s">
        <v>1</v>
      </c>
      <c r="E324" s="47"/>
      <c r="F324" s="47"/>
      <c r="G324" s="47"/>
      <c r="H324" s="48"/>
      <c r="I324" s="48">
        <v>1755</v>
      </c>
      <c r="J324" s="48"/>
      <c r="K324" s="47"/>
      <c r="L324" s="47"/>
      <c r="M324" s="48"/>
    </row>
    <row r="325" spans="1:13" s="1" customFormat="1" x14ac:dyDescent="0.2">
      <c r="A325" s="45"/>
      <c r="B325" s="49"/>
      <c r="C325" s="50" t="s">
        <v>236</v>
      </c>
      <c r="D325" s="46" t="s">
        <v>1</v>
      </c>
      <c r="E325" s="47"/>
      <c r="F325" s="47"/>
      <c r="G325" s="47"/>
      <c r="H325" s="48">
        <v>243254</v>
      </c>
      <c r="I325" s="48"/>
      <c r="J325" s="48"/>
      <c r="K325" s="47"/>
      <c r="L325" s="47"/>
      <c r="M325" s="48"/>
    </row>
    <row r="326" spans="1:13" s="1" customFormat="1" x14ac:dyDescent="0.2">
      <c r="A326" s="45"/>
      <c r="B326" s="49"/>
      <c r="C326" s="50" t="s">
        <v>56</v>
      </c>
      <c r="D326" s="46" t="s">
        <v>57</v>
      </c>
      <c r="E326" s="47"/>
      <c r="F326" s="47"/>
      <c r="G326" s="47"/>
      <c r="H326" s="48"/>
      <c r="I326" s="48"/>
      <c r="J326" s="48"/>
      <c r="K326" s="47"/>
      <c r="L326" s="47"/>
      <c r="M326" s="48">
        <v>171</v>
      </c>
    </row>
    <row r="327" spans="1:13" s="1" customFormat="1" x14ac:dyDescent="0.2">
      <c r="A327" s="45"/>
      <c r="B327" s="49"/>
      <c r="C327" s="50" t="s">
        <v>58</v>
      </c>
      <c r="D327" s="46" t="s">
        <v>1</v>
      </c>
      <c r="E327" s="47"/>
      <c r="F327" s="47"/>
      <c r="G327" s="47"/>
      <c r="H327" s="48"/>
      <c r="I327" s="48">
        <v>34085</v>
      </c>
      <c r="J327" s="48"/>
      <c r="K327" s="47"/>
      <c r="L327" s="47"/>
      <c r="M327" s="48"/>
    </row>
    <row r="328" spans="1:13" s="1" customFormat="1" x14ac:dyDescent="0.2">
      <c r="A328" s="278"/>
      <c r="B328" s="279"/>
      <c r="C328" s="279"/>
      <c r="D328" s="279"/>
      <c r="E328" s="279"/>
      <c r="F328" s="279"/>
      <c r="G328" s="279"/>
      <c r="H328" s="279"/>
      <c r="I328" s="279"/>
      <c r="J328" s="279"/>
      <c r="K328" s="279"/>
      <c r="L328" s="279"/>
      <c r="M328" s="280"/>
    </row>
    <row r="329" spans="1:13" ht="15.75" customHeight="1" x14ac:dyDescent="0.25">
      <c r="A329" s="281" t="s">
        <v>237</v>
      </c>
      <c r="B329" s="282"/>
      <c r="C329" s="282"/>
      <c r="D329" s="282"/>
      <c r="E329" s="282"/>
      <c r="F329" s="282"/>
      <c r="G329" s="282"/>
      <c r="H329" s="282"/>
      <c r="I329" s="282"/>
      <c r="J329" s="282"/>
      <c r="K329" s="282"/>
      <c r="L329" s="282"/>
      <c r="M329" s="283"/>
    </row>
    <row r="330" spans="1:13" s="16" customFormat="1" ht="63.75" x14ac:dyDescent="0.2">
      <c r="A330" s="9" t="s">
        <v>238</v>
      </c>
      <c r="B330" s="10" t="s">
        <v>239</v>
      </c>
      <c r="C330" s="11" t="s">
        <v>240</v>
      </c>
      <c r="D330" s="12">
        <v>0.1</v>
      </c>
      <c r="E330" s="13">
        <v>15409.34</v>
      </c>
      <c r="F330" s="13">
        <v>3127.36</v>
      </c>
      <c r="G330" s="13">
        <v>1388.32</v>
      </c>
      <c r="H330" s="14">
        <v>1541</v>
      </c>
      <c r="I330" s="14">
        <v>1089</v>
      </c>
      <c r="J330" s="15">
        <v>313</v>
      </c>
      <c r="K330" s="15">
        <v>139</v>
      </c>
      <c r="L330" s="13">
        <v>59.83</v>
      </c>
      <c r="M330" s="15">
        <v>6</v>
      </c>
    </row>
    <row r="331" spans="1:13" s="16" customFormat="1" x14ac:dyDescent="0.2">
      <c r="A331" s="17"/>
      <c r="B331" s="18"/>
      <c r="C331" s="19"/>
      <c r="D331" s="20" t="s">
        <v>21</v>
      </c>
      <c r="E331" s="21">
        <v>10893.66</v>
      </c>
      <c r="F331" s="21">
        <v>539.62</v>
      </c>
      <c r="G331" s="21"/>
      <c r="H331" s="22"/>
      <c r="I331" s="22"/>
      <c r="J331" s="22">
        <v>54</v>
      </c>
      <c r="K331" s="22"/>
      <c r="L331" s="21">
        <v>2.85</v>
      </c>
      <c r="M331" s="22" t="s">
        <v>12</v>
      </c>
    </row>
    <row r="332" spans="1:13" s="28" customFormat="1" ht="12" x14ac:dyDescent="0.2">
      <c r="A332" s="23"/>
      <c r="B332" s="24"/>
      <c r="C332" s="25" t="s">
        <v>151</v>
      </c>
      <c r="D332" s="24"/>
      <c r="E332" s="26">
        <v>9150.24</v>
      </c>
      <c r="F332" s="26"/>
      <c r="G332" s="26"/>
      <c r="H332" s="27">
        <v>915</v>
      </c>
      <c r="I332" s="27"/>
      <c r="J332" s="27"/>
      <c r="K332" s="27"/>
      <c r="L332" s="26"/>
      <c r="M332" s="27"/>
    </row>
    <row r="333" spans="1:13" s="28" customFormat="1" ht="12" x14ac:dyDescent="0.2">
      <c r="A333" s="23"/>
      <c r="B333" s="24"/>
      <c r="C333" s="25" t="s">
        <v>152</v>
      </c>
      <c r="D333" s="24"/>
      <c r="E333" s="26">
        <v>8357.73</v>
      </c>
      <c r="F333" s="26"/>
      <c r="G333" s="26"/>
      <c r="H333" s="27">
        <v>836</v>
      </c>
      <c r="I333" s="27"/>
      <c r="J333" s="27"/>
      <c r="K333" s="27"/>
      <c r="L333" s="26"/>
      <c r="M333" s="27"/>
    </row>
    <row r="334" spans="1:13" s="28" customFormat="1" ht="12" x14ac:dyDescent="0.2">
      <c r="A334" s="23"/>
      <c r="B334" s="24"/>
      <c r="C334" s="25" t="s">
        <v>16</v>
      </c>
      <c r="D334" s="24"/>
      <c r="E334" s="26"/>
      <c r="F334" s="26"/>
      <c r="G334" s="26"/>
      <c r="H334" s="27">
        <v>3292</v>
      </c>
      <c r="I334" s="27"/>
      <c r="J334" s="27"/>
      <c r="K334" s="27"/>
      <c r="L334" s="26"/>
      <c r="M334" s="27"/>
    </row>
    <row r="335" spans="1:13" s="16" customFormat="1" ht="38.25" x14ac:dyDescent="0.2">
      <c r="A335" s="9" t="s">
        <v>241</v>
      </c>
      <c r="B335" s="10" t="s">
        <v>167</v>
      </c>
      <c r="C335" s="11" t="s">
        <v>242</v>
      </c>
      <c r="D335" s="12">
        <v>0.11</v>
      </c>
      <c r="E335" s="13">
        <v>47847.48</v>
      </c>
      <c r="F335" s="13" t="s">
        <v>12</v>
      </c>
      <c r="G335" s="13">
        <v>47847.48</v>
      </c>
      <c r="H335" s="14">
        <v>5263</v>
      </c>
      <c r="I335" s="14" t="s">
        <v>12</v>
      </c>
      <c r="J335" s="15" t="s">
        <v>12</v>
      </c>
      <c r="K335" s="15">
        <v>5263</v>
      </c>
      <c r="L335" s="13" t="s">
        <v>12</v>
      </c>
      <c r="M335" s="15" t="s">
        <v>12</v>
      </c>
    </row>
    <row r="336" spans="1:13" s="16" customFormat="1" x14ac:dyDescent="0.2">
      <c r="A336" s="17"/>
      <c r="B336" s="18"/>
      <c r="C336" s="19"/>
      <c r="D336" s="20" t="s">
        <v>21</v>
      </c>
      <c r="E336" s="21" t="s">
        <v>12</v>
      </c>
      <c r="F336" s="21" t="s">
        <v>12</v>
      </c>
      <c r="G336" s="21"/>
      <c r="H336" s="22"/>
      <c r="I336" s="22"/>
      <c r="J336" s="22" t="s">
        <v>12</v>
      </c>
      <c r="K336" s="22"/>
      <c r="L336" s="21" t="s">
        <v>12</v>
      </c>
      <c r="M336" s="22" t="s">
        <v>12</v>
      </c>
    </row>
    <row r="337" spans="1:13" s="16" customFormat="1" ht="38.25" x14ac:dyDescent="0.2">
      <c r="A337" s="9" t="s">
        <v>243</v>
      </c>
      <c r="B337" s="10" t="s">
        <v>244</v>
      </c>
      <c r="C337" s="11" t="s">
        <v>245</v>
      </c>
      <c r="D337" s="12">
        <v>0.11</v>
      </c>
      <c r="E337" s="13">
        <v>4916.8999999999996</v>
      </c>
      <c r="F337" s="13" t="s">
        <v>12</v>
      </c>
      <c r="G337" s="13">
        <v>4916.8999999999996</v>
      </c>
      <c r="H337" s="14">
        <v>541</v>
      </c>
      <c r="I337" s="14" t="s">
        <v>12</v>
      </c>
      <c r="J337" s="15" t="s">
        <v>12</v>
      </c>
      <c r="K337" s="15">
        <v>541</v>
      </c>
      <c r="L337" s="13" t="s">
        <v>12</v>
      </c>
      <c r="M337" s="15" t="s">
        <v>12</v>
      </c>
    </row>
    <row r="338" spans="1:13" s="16" customFormat="1" x14ac:dyDescent="0.2">
      <c r="A338" s="17"/>
      <c r="B338" s="18"/>
      <c r="C338" s="19"/>
      <c r="D338" s="20" t="s">
        <v>21</v>
      </c>
      <c r="E338" s="21" t="s">
        <v>12</v>
      </c>
      <c r="F338" s="21" t="s">
        <v>12</v>
      </c>
      <c r="G338" s="21"/>
      <c r="H338" s="22"/>
      <c r="I338" s="22"/>
      <c r="J338" s="22" t="s">
        <v>12</v>
      </c>
      <c r="K338" s="22"/>
      <c r="L338" s="21" t="s">
        <v>12</v>
      </c>
      <c r="M338" s="22" t="s">
        <v>12</v>
      </c>
    </row>
    <row r="339" spans="1:13" s="16" customFormat="1" ht="63.75" x14ac:dyDescent="0.2">
      <c r="A339" s="9" t="s">
        <v>246</v>
      </c>
      <c r="B339" s="10" t="s">
        <v>247</v>
      </c>
      <c r="C339" s="11" t="s">
        <v>248</v>
      </c>
      <c r="D339" s="12">
        <v>0.31</v>
      </c>
      <c r="E339" s="13">
        <v>6039.98</v>
      </c>
      <c r="F339" s="13">
        <v>2464.75</v>
      </c>
      <c r="G339" s="13">
        <v>652.05999999999995</v>
      </c>
      <c r="H339" s="14">
        <v>1872</v>
      </c>
      <c r="I339" s="14">
        <v>906</v>
      </c>
      <c r="J339" s="15">
        <v>764</v>
      </c>
      <c r="K339" s="15">
        <v>202</v>
      </c>
      <c r="L339" s="13">
        <v>17.84</v>
      </c>
      <c r="M339" s="15">
        <v>6</v>
      </c>
    </row>
    <row r="340" spans="1:13" s="16" customFormat="1" x14ac:dyDescent="0.2">
      <c r="A340" s="17"/>
      <c r="B340" s="18"/>
      <c r="C340" s="19"/>
      <c r="D340" s="20" t="s">
        <v>21</v>
      </c>
      <c r="E340" s="21">
        <v>2923.17</v>
      </c>
      <c r="F340" s="21">
        <v>450.92</v>
      </c>
      <c r="G340" s="21"/>
      <c r="H340" s="22"/>
      <c r="I340" s="22"/>
      <c r="J340" s="22">
        <v>140</v>
      </c>
      <c r="K340" s="22"/>
      <c r="L340" s="21">
        <v>1.98</v>
      </c>
      <c r="M340" s="22">
        <v>1</v>
      </c>
    </row>
    <row r="341" spans="1:13" s="28" customFormat="1" ht="12" x14ac:dyDescent="0.2">
      <c r="A341" s="23"/>
      <c r="B341" s="24"/>
      <c r="C341" s="25" t="s">
        <v>151</v>
      </c>
      <c r="D341" s="24"/>
      <c r="E341" s="26">
        <v>2700.34</v>
      </c>
      <c r="F341" s="26"/>
      <c r="G341" s="26"/>
      <c r="H341" s="27">
        <v>837</v>
      </c>
      <c r="I341" s="27"/>
      <c r="J341" s="27"/>
      <c r="K341" s="27"/>
      <c r="L341" s="26"/>
      <c r="M341" s="27"/>
    </row>
    <row r="342" spans="1:13" s="28" customFormat="1" ht="12" x14ac:dyDescent="0.2">
      <c r="A342" s="23"/>
      <c r="B342" s="24"/>
      <c r="C342" s="25" t="s">
        <v>152</v>
      </c>
      <c r="D342" s="24"/>
      <c r="E342" s="26">
        <v>2466.46</v>
      </c>
      <c r="F342" s="26"/>
      <c r="G342" s="26"/>
      <c r="H342" s="27">
        <v>765</v>
      </c>
      <c r="I342" s="27"/>
      <c r="J342" s="27"/>
      <c r="K342" s="27"/>
      <c r="L342" s="26"/>
      <c r="M342" s="27"/>
    </row>
    <row r="343" spans="1:13" s="28" customFormat="1" ht="12" x14ac:dyDescent="0.2">
      <c r="A343" s="23"/>
      <c r="B343" s="24"/>
      <c r="C343" s="25" t="s">
        <v>16</v>
      </c>
      <c r="D343" s="24"/>
      <c r="E343" s="26"/>
      <c r="F343" s="26"/>
      <c r="G343" s="26"/>
      <c r="H343" s="27">
        <v>3474</v>
      </c>
      <c r="I343" s="27"/>
      <c r="J343" s="27"/>
      <c r="K343" s="27"/>
      <c r="L343" s="26"/>
      <c r="M343" s="27"/>
    </row>
    <row r="344" spans="1:13" s="16" customFormat="1" ht="38.25" x14ac:dyDescent="0.2">
      <c r="A344" s="9" t="s">
        <v>249</v>
      </c>
      <c r="B344" s="10" t="s">
        <v>250</v>
      </c>
      <c r="C344" s="11" t="s">
        <v>251</v>
      </c>
      <c r="D344" s="12">
        <v>0.32</v>
      </c>
      <c r="E344" s="13">
        <v>47847.48</v>
      </c>
      <c r="F344" s="13" t="s">
        <v>12</v>
      </c>
      <c r="G344" s="13">
        <v>47847.48</v>
      </c>
      <c r="H344" s="14">
        <v>15311</v>
      </c>
      <c r="I344" s="14" t="s">
        <v>12</v>
      </c>
      <c r="J344" s="15" t="s">
        <v>12</v>
      </c>
      <c r="K344" s="15">
        <v>15311</v>
      </c>
      <c r="L344" s="13" t="s">
        <v>12</v>
      </c>
      <c r="M344" s="15" t="s">
        <v>12</v>
      </c>
    </row>
    <row r="345" spans="1:13" s="16" customFormat="1" x14ac:dyDescent="0.2">
      <c r="A345" s="17"/>
      <c r="B345" s="18"/>
      <c r="C345" s="19"/>
      <c r="D345" s="20" t="s">
        <v>21</v>
      </c>
      <c r="E345" s="21" t="s">
        <v>12</v>
      </c>
      <c r="F345" s="21" t="s">
        <v>12</v>
      </c>
      <c r="G345" s="21"/>
      <c r="H345" s="22"/>
      <c r="I345" s="22"/>
      <c r="J345" s="22" t="s">
        <v>12</v>
      </c>
      <c r="K345" s="22"/>
      <c r="L345" s="21" t="s">
        <v>12</v>
      </c>
      <c r="M345" s="22" t="s">
        <v>12</v>
      </c>
    </row>
    <row r="346" spans="1:13" s="16" customFormat="1" ht="38.25" x14ac:dyDescent="0.2">
      <c r="A346" s="9" t="s">
        <v>252</v>
      </c>
      <c r="B346" s="10" t="s">
        <v>244</v>
      </c>
      <c r="C346" s="11" t="s">
        <v>245</v>
      </c>
      <c r="D346" s="12">
        <v>0.32</v>
      </c>
      <c r="E346" s="13">
        <v>4916.8999999999996</v>
      </c>
      <c r="F346" s="13" t="s">
        <v>12</v>
      </c>
      <c r="G346" s="13">
        <v>4916.8999999999996</v>
      </c>
      <c r="H346" s="14">
        <v>1573</v>
      </c>
      <c r="I346" s="14" t="s">
        <v>12</v>
      </c>
      <c r="J346" s="15" t="s">
        <v>12</v>
      </c>
      <c r="K346" s="15">
        <v>1573</v>
      </c>
      <c r="L346" s="13" t="s">
        <v>12</v>
      </c>
      <c r="M346" s="15" t="s">
        <v>12</v>
      </c>
    </row>
    <row r="347" spans="1:13" s="16" customFormat="1" x14ac:dyDescent="0.2">
      <c r="A347" s="17"/>
      <c r="B347" s="18"/>
      <c r="C347" s="19"/>
      <c r="D347" s="20" t="s">
        <v>21</v>
      </c>
      <c r="E347" s="21" t="s">
        <v>12</v>
      </c>
      <c r="F347" s="21" t="s">
        <v>12</v>
      </c>
      <c r="G347" s="21"/>
      <c r="H347" s="22"/>
      <c r="I347" s="22"/>
      <c r="J347" s="22" t="s">
        <v>12</v>
      </c>
      <c r="K347" s="22"/>
      <c r="L347" s="21" t="s">
        <v>12</v>
      </c>
      <c r="M347" s="22" t="s">
        <v>12</v>
      </c>
    </row>
    <row r="348" spans="1:13" s="16" customFormat="1" ht="38.25" x14ac:dyDescent="0.2">
      <c r="A348" s="9" t="s">
        <v>253</v>
      </c>
      <c r="B348" s="10" t="s">
        <v>254</v>
      </c>
      <c r="C348" s="11" t="s">
        <v>255</v>
      </c>
      <c r="D348" s="12">
        <v>1.9</v>
      </c>
      <c r="E348" s="13">
        <v>84.03</v>
      </c>
      <c r="F348" s="13" t="s">
        <v>12</v>
      </c>
      <c r="G348" s="13">
        <v>84.03</v>
      </c>
      <c r="H348" s="14">
        <v>160</v>
      </c>
      <c r="I348" s="14" t="s">
        <v>12</v>
      </c>
      <c r="J348" s="15" t="s">
        <v>12</v>
      </c>
      <c r="K348" s="15">
        <v>160</v>
      </c>
      <c r="L348" s="13" t="s">
        <v>12</v>
      </c>
      <c r="M348" s="15" t="s">
        <v>12</v>
      </c>
    </row>
    <row r="349" spans="1:13" s="16" customFormat="1" x14ac:dyDescent="0.2">
      <c r="A349" s="17"/>
      <c r="B349" s="18"/>
      <c r="C349" s="19"/>
      <c r="D349" s="20" t="s">
        <v>194</v>
      </c>
      <c r="E349" s="21" t="s">
        <v>12</v>
      </c>
      <c r="F349" s="21" t="s">
        <v>12</v>
      </c>
      <c r="G349" s="21"/>
      <c r="H349" s="22"/>
      <c r="I349" s="22"/>
      <c r="J349" s="22" t="s">
        <v>12</v>
      </c>
      <c r="K349" s="22"/>
      <c r="L349" s="21" t="s">
        <v>12</v>
      </c>
      <c r="M349" s="22" t="s">
        <v>12</v>
      </c>
    </row>
    <row r="350" spans="1:13" s="16" customFormat="1" ht="38.25" x14ac:dyDescent="0.2">
      <c r="A350" s="9" t="s">
        <v>256</v>
      </c>
      <c r="B350" s="10" t="s">
        <v>257</v>
      </c>
      <c r="C350" s="11" t="s">
        <v>258</v>
      </c>
      <c r="D350" s="12">
        <v>0.12</v>
      </c>
      <c r="E350" s="13">
        <v>3563.53</v>
      </c>
      <c r="F350" s="13">
        <v>74.52</v>
      </c>
      <c r="G350" s="13">
        <v>1390.39</v>
      </c>
      <c r="H350" s="14">
        <v>428</v>
      </c>
      <c r="I350" s="14">
        <v>252</v>
      </c>
      <c r="J350" s="15">
        <v>9</v>
      </c>
      <c r="K350" s="15">
        <v>167</v>
      </c>
      <c r="L350" s="13">
        <v>10.62</v>
      </c>
      <c r="M350" s="15">
        <v>1</v>
      </c>
    </row>
    <row r="351" spans="1:13" s="16" customFormat="1" x14ac:dyDescent="0.2">
      <c r="A351" s="17"/>
      <c r="B351" s="18"/>
      <c r="C351" s="19"/>
      <c r="D351" s="20" t="s">
        <v>90</v>
      </c>
      <c r="E351" s="21">
        <v>2098.62</v>
      </c>
      <c r="F351" s="21">
        <v>6.78</v>
      </c>
      <c r="G351" s="21"/>
      <c r="H351" s="22"/>
      <c r="I351" s="22"/>
      <c r="J351" s="22">
        <v>1</v>
      </c>
      <c r="K351" s="22"/>
      <c r="L351" s="21">
        <v>0.04</v>
      </c>
      <c r="M351" s="22" t="s">
        <v>12</v>
      </c>
    </row>
    <row r="352" spans="1:13" s="28" customFormat="1" ht="12" x14ac:dyDescent="0.2">
      <c r="A352" s="23"/>
      <c r="B352" s="24"/>
      <c r="C352" s="25" t="s">
        <v>91</v>
      </c>
      <c r="D352" s="24"/>
      <c r="E352" s="26">
        <v>1684.98</v>
      </c>
      <c r="F352" s="26"/>
      <c r="G352" s="26"/>
      <c r="H352" s="27">
        <v>202</v>
      </c>
      <c r="I352" s="27"/>
      <c r="J352" s="27"/>
      <c r="K352" s="27"/>
      <c r="L352" s="26"/>
      <c r="M352" s="27"/>
    </row>
    <row r="353" spans="1:13" s="28" customFormat="1" ht="12" x14ac:dyDescent="0.2">
      <c r="A353" s="23"/>
      <c r="B353" s="24"/>
      <c r="C353" s="25" t="s">
        <v>92</v>
      </c>
      <c r="D353" s="24"/>
      <c r="E353" s="26">
        <v>1267.45</v>
      </c>
      <c r="F353" s="26"/>
      <c r="G353" s="26"/>
      <c r="H353" s="27">
        <v>152</v>
      </c>
      <c r="I353" s="27"/>
      <c r="J353" s="27"/>
      <c r="K353" s="27"/>
      <c r="L353" s="26"/>
      <c r="M353" s="27"/>
    </row>
    <row r="354" spans="1:13" s="28" customFormat="1" ht="12" x14ac:dyDescent="0.2">
      <c r="A354" s="23"/>
      <c r="B354" s="24"/>
      <c r="C354" s="25" t="s">
        <v>16</v>
      </c>
      <c r="D354" s="24"/>
      <c r="E354" s="26"/>
      <c r="F354" s="26"/>
      <c r="G354" s="26"/>
      <c r="H354" s="27">
        <v>782</v>
      </c>
      <c r="I354" s="27"/>
      <c r="J354" s="27"/>
      <c r="K354" s="27"/>
      <c r="L354" s="26"/>
      <c r="M354" s="27"/>
    </row>
    <row r="355" spans="1:13" s="16" customFormat="1" ht="38.25" x14ac:dyDescent="0.2">
      <c r="A355" s="9" t="s">
        <v>259</v>
      </c>
      <c r="B355" s="10" t="s">
        <v>260</v>
      </c>
      <c r="C355" s="11" t="s">
        <v>261</v>
      </c>
      <c r="D355" s="12">
        <v>0.12</v>
      </c>
      <c r="E355" s="13">
        <v>6017.55</v>
      </c>
      <c r="F355" s="13">
        <v>53.5</v>
      </c>
      <c r="G355" s="13">
        <v>4656.6400000000003</v>
      </c>
      <c r="H355" s="14">
        <v>722</v>
      </c>
      <c r="I355" s="14">
        <v>157</v>
      </c>
      <c r="J355" s="15">
        <v>6</v>
      </c>
      <c r="K355" s="15">
        <v>559</v>
      </c>
      <c r="L355" s="13">
        <v>7.66</v>
      </c>
      <c r="M355" s="15">
        <v>1</v>
      </c>
    </row>
    <row r="356" spans="1:13" s="16" customFormat="1" x14ac:dyDescent="0.2">
      <c r="A356" s="17"/>
      <c r="B356" s="18"/>
      <c r="C356" s="19"/>
      <c r="D356" s="20" t="s">
        <v>90</v>
      </c>
      <c r="E356" s="21">
        <v>1307.4100000000001</v>
      </c>
      <c r="F356" s="21">
        <v>6.78</v>
      </c>
      <c r="G356" s="21"/>
      <c r="H356" s="22"/>
      <c r="I356" s="22"/>
      <c r="J356" s="22">
        <v>1</v>
      </c>
      <c r="K356" s="22"/>
      <c r="L356" s="21">
        <v>0.04</v>
      </c>
      <c r="M356" s="22" t="s">
        <v>12</v>
      </c>
    </row>
    <row r="357" spans="1:13" s="28" customFormat="1" ht="12" x14ac:dyDescent="0.2">
      <c r="A357" s="23"/>
      <c r="B357" s="24"/>
      <c r="C357" s="25" t="s">
        <v>91</v>
      </c>
      <c r="D357" s="24"/>
      <c r="E357" s="26">
        <v>1051.77</v>
      </c>
      <c r="F357" s="26"/>
      <c r="G357" s="26"/>
      <c r="H357" s="27">
        <v>126</v>
      </c>
      <c r="I357" s="27"/>
      <c r="J357" s="27"/>
      <c r="K357" s="27"/>
      <c r="L357" s="26"/>
      <c r="M357" s="27"/>
    </row>
    <row r="358" spans="1:13" s="28" customFormat="1" ht="12" x14ac:dyDescent="0.2">
      <c r="A358" s="23"/>
      <c r="B358" s="24"/>
      <c r="C358" s="25" t="s">
        <v>92</v>
      </c>
      <c r="D358" s="24"/>
      <c r="E358" s="26">
        <v>791.14</v>
      </c>
      <c r="F358" s="26"/>
      <c r="G358" s="26"/>
      <c r="H358" s="27">
        <v>95</v>
      </c>
      <c r="I358" s="27"/>
      <c r="J358" s="27"/>
      <c r="K358" s="27"/>
      <c r="L358" s="26"/>
      <c r="M358" s="27"/>
    </row>
    <row r="359" spans="1:13" s="28" customFormat="1" ht="12" x14ac:dyDescent="0.2">
      <c r="A359" s="23"/>
      <c r="B359" s="24"/>
      <c r="C359" s="25" t="s">
        <v>16</v>
      </c>
      <c r="D359" s="24"/>
      <c r="E359" s="26"/>
      <c r="F359" s="26"/>
      <c r="G359" s="26"/>
      <c r="H359" s="27">
        <v>943</v>
      </c>
      <c r="I359" s="27"/>
      <c r="J359" s="27"/>
      <c r="K359" s="27"/>
      <c r="L359" s="26"/>
      <c r="M359" s="27"/>
    </row>
    <row r="360" spans="1:13" s="1" customFormat="1" ht="12.75" customHeight="1" thickBot="1" x14ac:dyDescent="0.25">
      <c r="A360" s="6"/>
      <c r="B360" s="7"/>
      <c r="C360" s="284"/>
      <c r="D360" s="284"/>
      <c r="E360" s="7"/>
      <c r="F360" s="7"/>
      <c r="G360" s="7"/>
      <c r="H360" s="7"/>
      <c r="I360" s="7"/>
      <c r="J360" s="7"/>
      <c r="K360" s="7"/>
      <c r="L360" s="7"/>
      <c r="M360" s="8"/>
    </row>
    <row r="361" spans="1:13" s="1" customFormat="1" ht="13.5" thickTop="1" x14ac:dyDescent="0.2">
      <c r="A361" s="29"/>
      <c r="B361" s="285"/>
      <c r="C361" s="287" t="s">
        <v>262</v>
      </c>
      <c r="D361" s="30" t="s">
        <v>1</v>
      </c>
      <c r="E361" s="31"/>
      <c r="F361" s="31"/>
      <c r="G361" s="31"/>
      <c r="H361" s="32">
        <v>27411</v>
      </c>
      <c r="I361" s="32">
        <v>2404</v>
      </c>
      <c r="J361" s="33">
        <v>1092</v>
      </c>
      <c r="K361" s="33">
        <v>23915</v>
      </c>
      <c r="L361" s="31"/>
      <c r="M361" s="33">
        <v>14</v>
      </c>
    </row>
    <row r="362" spans="1:13" s="1" customFormat="1" x14ac:dyDescent="0.2">
      <c r="A362" s="34"/>
      <c r="B362" s="286"/>
      <c r="C362" s="288"/>
      <c r="D362" s="35" t="s">
        <v>1</v>
      </c>
      <c r="E362" s="36"/>
      <c r="F362" s="36"/>
      <c r="G362" s="36"/>
      <c r="H362" s="37"/>
      <c r="I362" s="37"/>
      <c r="J362" s="37">
        <v>195</v>
      </c>
      <c r="K362" s="37"/>
      <c r="L362" s="36"/>
      <c r="M362" s="37">
        <v>1</v>
      </c>
    </row>
    <row r="363" spans="1:13" s="1" customFormat="1" x14ac:dyDescent="0.2">
      <c r="A363" s="38"/>
      <c r="B363" s="39"/>
      <c r="C363" s="40"/>
      <c r="D363" s="41"/>
      <c r="E363" s="42"/>
      <c r="F363" s="42"/>
      <c r="G363" s="42"/>
      <c r="H363" s="43"/>
      <c r="I363" s="43"/>
      <c r="J363" s="43"/>
      <c r="K363" s="43"/>
      <c r="L363" s="43"/>
      <c r="M363" s="44"/>
    </row>
    <row r="364" spans="1:13" s="1" customFormat="1" x14ac:dyDescent="0.2">
      <c r="A364" s="45"/>
      <c r="B364" s="289" t="s">
        <v>50</v>
      </c>
      <c r="C364" s="290"/>
      <c r="D364" s="46" t="s">
        <v>1</v>
      </c>
      <c r="E364" s="47"/>
      <c r="F364" s="47"/>
      <c r="G364" s="47"/>
      <c r="H364" s="48">
        <v>1309</v>
      </c>
      <c r="I364" s="48"/>
      <c r="J364" s="48"/>
      <c r="K364" s="47"/>
      <c r="L364" s="47"/>
      <c r="M364" s="48"/>
    </row>
    <row r="365" spans="1:13" s="1" customFormat="1" x14ac:dyDescent="0.2">
      <c r="A365" s="45"/>
      <c r="B365" s="289" t="s">
        <v>108</v>
      </c>
      <c r="C365" s="290"/>
      <c r="D365" s="46" t="s">
        <v>1</v>
      </c>
      <c r="E365" s="47"/>
      <c r="F365" s="47"/>
      <c r="G365" s="47"/>
      <c r="H365" s="48">
        <v>726</v>
      </c>
      <c r="I365" s="48"/>
      <c r="J365" s="48"/>
      <c r="K365" s="47"/>
      <c r="L365" s="47"/>
      <c r="M365" s="48"/>
    </row>
    <row r="366" spans="1:13" s="1" customFormat="1" x14ac:dyDescent="0.2">
      <c r="A366" s="45"/>
      <c r="B366" s="289" t="s">
        <v>51</v>
      </c>
      <c r="C366" s="290"/>
      <c r="D366" s="46" t="s">
        <v>1</v>
      </c>
      <c r="E366" s="47"/>
      <c r="F366" s="47"/>
      <c r="G366" s="47"/>
      <c r="H366" s="48"/>
      <c r="I366" s="48">
        <v>410</v>
      </c>
      <c r="J366" s="48"/>
      <c r="K366" s="47"/>
      <c r="L366" s="47"/>
      <c r="M366" s="48"/>
    </row>
    <row r="367" spans="1:13" s="1" customFormat="1" x14ac:dyDescent="0.2">
      <c r="A367" s="45"/>
      <c r="B367" s="289" t="s">
        <v>109</v>
      </c>
      <c r="C367" s="290"/>
      <c r="D367" s="46" t="s">
        <v>1</v>
      </c>
      <c r="E367" s="47"/>
      <c r="F367" s="47"/>
      <c r="G367" s="47"/>
      <c r="H367" s="48">
        <v>160</v>
      </c>
      <c r="I367" s="48"/>
      <c r="J367" s="48"/>
      <c r="K367" s="47"/>
      <c r="L367" s="47"/>
      <c r="M367" s="48"/>
    </row>
    <row r="368" spans="1:13" s="1" customFormat="1" x14ac:dyDescent="0.2">
      <c r="A368" s="45"/>
      <c r="B368" s="49"/>
      <c r="C368" s="50" t="s">
        <v>53</v>
      </c>
      <c r="D368" s="46" t="s">
        <v>1</v>
      </c>
      <c r="E368" s="47"/>
      <c r="F368" s="47"/>
      <c r="G368" s="47"/>
      <c r="H368" s="48">
        <v>328</v>
      </c>
      <c r="I368" s="48"/>
      <c r="J368" s="48"/>
      <c r="K368" s="47"/>
      <c r="L368" s="47"/>
      <c r="M368" s="48"/>
    </row>
    <row r="369" spans="1:13" s="1" customFormat="1" x14ac:dyDescent="0.2">
      <c r="A369" s="45"/>
      <c r="B369" s="49"/>
      <c r="C369" s="50" t="s">
        <v>54</v>
      </c>
      <c r="D369" s="46" t="s">
        <v>1</v>
      </c>
      <c r="E369" s="47"/>
      <c r="F369" s="47"/>
      <c r="G369" s="47"/>
      <c r="H369" s="48">
        <v>247</v>
      </c>
      <c r="I369" s="48"/>
      <c r="J369" s="48"/>
      <c r="K369" s="47"/>
      <c r="L369" s="47"/>
      <c r="M369" s="48"/>
    </row>
    <row r="370" spans="1:13" s="1" customFormat="1" x14ac:dyDescent="0.2">
      <c r="A370" s="45"/>
      <c r="B370" s="289" t="s">
        <v>55</v>
      </c>
      <c r="C370" s="290"/>
      <c r="D370" s="46" t="s">
        <v>1</v>
      </c>
      <c r="E370" s="47"/>
      <c r="F370" s="47"/>
      <c r="G370" s="47"/>
      <c r="H370" s="48">
        <v>1885</v>
      </c>
      <c r="I370" s="48"/>
      <c r="J370" s="48"/>
      <c r="K370" s="47"/>
      <c r="L370" s="47"/>
      <c r="M370" s="48"/>
    </row>
    <row r="371" spans="1:13" s="1" customFormat="1" x14ac:dyDescent="0.2">
      <c r="A371" s="45"/>
      <c r="B371" s="49"/>
      <c r="C371" s="50" t="s">
        <v>56</v>
      </c>
      <c r="D371" s="46" t="s">
        <v>57</v>
      </c>
      <c r="E371" s="47"/>
      <c r="F371" s="47"/>
      <c r="G371" s="47"/>
      <c r="H371" s="48"/>
      <c r="I371" s="48"/>
      <c r="J371" s="48"/>
      <c r="K371" s="47"/>
      <c r="L371" s="47"/>
      <c r="M371" s="48">
        <v>2</v>
      </c>
    </row>
    <row r="372" spans="1:13" s="1" customFormat="1" x14ac:dyDescent="0.2">
      <c r="A372" s="45"/>
      <c r="B372" s="49"/>
      <c r="C372" s="50" t="s">
        <v>58</v>
      </c>
      <c r="D372" s="46" t="s">
        <v>1</v>
      </c>
      <c r="E372" s="47"/>
      <c r="F372" s="47"/>
      <c r="G372" s="47"/>
      <c r="H372" s="48"/>
      <c r="I372" s="48">
        <v>410</v>
      </c>
      <c r="J372" s="48"/>
      <c r="K372" s="47"/>
      <c r="L372" s="47"/>
      <c r="M372" s="48"/>
    </row>
    <row r="373" spans="1:13" s="1" customFormat="1" x14ac:dyDescent="0.2">
      <c r="A373" s="45"/>
      <c r="B373" s="289" t="s">
        <v>234</v>
      </c>
      <c r="C373" s="290"/>
      <c r="D373" s="46" t="s">
        <v>1</v>
      </c>
      <c r="E373" s="47"/>
      <c r="F373" s="47"/>
      <c r="G373" s="47"/>
      <c r="H373" s="48">
        <v>26102</v>
      </c>
      <c r="I373" s="48"/>
      <c r="J373" s="48"/>
      <c r="K373" s="47"/>
      <c r="L373" s="47"/>
      <c r="M373" s="48"/>
    </row>
    <row r="374" spans="1:13" s="1" customFormat="1" x14ac:dyDescent="0.2">
      <c r="A374" s="45"/>
      <c r="B374" s="289" t="s">
        <v>108</v>
      </c>
      <c r="C374" s="290"/>
      <c r="D374" s="46" t="s">
        <v>1</v>
      </c>
      <c r="E374" s="47"/>
      <c r="F374" s="47"/>
      <c r="G374" s="47"/>
      <c r="H374" s="48">
        <v>341</v>
      </c>
      <c r="I374" s="48"/>
      <c r="J374" s="48"/>
      <c r="K374" s="47"/>
      <c r="L374" s="47"/>
      <c r="M374" s="48"/>
    </row>
    <row r="375" spans="1:13" s="1" customFormat="1" x14ac:dyDescent="0.2">
      <c r="A375" s="45"/>
      <c r="B375" s="289" t="s">
        <v>51</v>
      </c>
      <c r="C375" s="290"/>
      <c r="D375" s="46" t="s">
        <v>1</v>
      </c>
      <c r="E375" s="47"/>
      <c r="F375" s="47"/>
      <c r="G375" s="47"/>
      <c r="H375" s="48"/>
      <c r="I375" s="48">
        <v>2189</v>
      </c>
      <c r="J375" s="48"/>
      <c r="K375" s="47"/>
      <c r="L375" s="47"/>
      <c r="M375" s="48"/>
    </row>
    <row r="376" spans="1:13" s="1" customFormat="1" x14ac:dyDescent="0.2">
      <c r="A376" s="45"/>
      <c r="B376" s="289" t="s">
        <v>109</v>
      </c>
      <c r="C376" s="290"/>
      <c r="D376" s="46" t="s">
        <v>1</v>
      </c>
      <c r="E376" s="47"/>
      <c r="F376" s="47"/>
      <c r="G376" s="47"/>
      <c r="H376" s="48">
        <v>22689</v>
      </c>
      <c r="I376" s="48"/>
      <c r="J376" s="48"/>
      <c r="K376" s="47"/>
      <c r="L376" s="47"/>
      <c r="M376" s="48"/>
    </row>
    <row r="377" spans="1:13" s="1" customFormat="1" x14ac:dyDescent="0.2">
      <c r="A377" s="45"/>
      <c r="B377" s="49"/>
      <c r="C377" s="50" t="s">
        <v>53</v>
      </c>
      <c r="D377" s="46" t="s">
        <v>1</v>
      </c>
      <c r="E377" s="47"/>
      <c r="F377" s="47"/>
      <c r="G377" s="47"/>
      <c r="H377" s="48">
        <v>1752</v>
      </c>
      <c r="I377" s="48"/>
      <c r="J377" s="48"/>
      <c r="K377" s="47"/>
      <c r="L377" s="47"/>
      <c r="M377" s="48"/>
    </row>
    <row r="378" spans="1:13" s="1" customFormat="1" x14ac:dyDescent="0.2">
      <c r="A378" s="45"/>
      <c r="B378" s="49"/>
      <c r="C378" s="50" t="s">
        <v>54</v>
      </c>
      <c r="D378" s="46" t="s">
        <v>1</v>
      </c>
      <c r="E378" s="47"/>
      <c r="F378" s="47"/>
      <c r="G378" s="47"/>
      <c r="H378" s="48">
        <v>1600</v>
      </c>
      <c r="I378" s="48"/>
      <c r="J378" s="48"/>
      <c r="K378" s="47"/>
      <c r="L378" s="47"/>
      <c r="M378" s="48"/>
    </row>
    <row r="379" spans="1:13" s="1" customFormat="1" x14ac:dyDescent="0.2">
      <c r="A379" s="45"/>
      <c r="B379" s="289" t="s">
        <v>235</v>
      </c>
      <c r="C379" s="290"/>
      <c r="D379" s="46" t="s">
        <v>1</v>
      </c>
      <c r="E379" s="47"/>
      <c r="F379" s="47"/>
      <c r="G379" s="47"/>
      <c r="H379" s="48">
        <v>29455</v>
      </c>
      <c r="I379" s="48"/>
      <c r="J379" s="48"/>
      <c r="K379" s="47"/>
      <c r="L379" s="47"/>
      <c r="M379" s="48"/>
    </row>
    <row r="380" spans="1:13" s="1" customFormat="1" x14ac:dyDescent="0.2">
      <c r="A380" s="45"/>
      <c r="B380" s="49"/>
      <c r="C380" s="50" t="s">
        <v>56</v>
      </c>
      <c r="D380" s="46" t="s">
        <v>57</v>
      </c>
      <c r="E380" s="47"/>
      <c r="F380" s="47"/>
      <c r="G380" s="47"/>
      <c r="H380" s="48"/>
      <c r="I380" s="48"/>
      <c r="J380" s="48"/>
      <c r="K380" s="47"/>
      <c r="L380" s="47"/>
      <c r="M380" s="48">
        <v>12</v>
      </c>
    </row>
    <row r="381" spans="1:13" s="1" customFormat="1" x14ac:dyDescent="0.2">
      <c r="A381" s="45"/>
      <c r="B381" s="49"/>
      <c r="C381" s="50" t="s">
        <v>58</v>
      </c>
      <c r="D381" s="46" t="s">
        <v>1</v>
      </c>
      <c r="E381" s="47"/>
      <c r="F381" s="47"/>
      <c r="G381" s="47"/>
      <c r="H381" s="48"/>
      <c r="I381" s="48">
        <v>2189</v>
      </c>
      <c r="J381" s="48"/>
      <c r="K381" s="47"/>
      <c r="L381" s="47"/>
      <c r="M381" s="48"/>
    </row>
    <row r="382" spans="1:13" s="1" customFormat="1" x14ac:dyDescent="0.2">
      <c r="A382" s="45"/>
      <c r="B382" s="49"/>
      <c r="C382" s="50" t="s">
        <v>263</v>
      </c>
      <c r="D382" s="46" t="s">
        <v>1</v>
      </c>
      <c r="E382" s="47"/>
      <c r="F382" s="47"/>
      <c r="G382" s="47"/>
      <c r="H382" s="48">
        <v>31339</v>
      </c>
      <c r="I382" s="48"/>
      <c r="J382" s="48"/>
      <c r="K382" s="47"/>
      <c r="L382" s="47"/>
      <c r="M382" s="48"/>
    </row>
    <row r="383" spans="1:13" s="1" customFormat="1" x14ac:dyDescent="0.2">
      <c r="A383" s="45"/>
      <c r="B383" s="49"/>
      <c r="C383" s="50" t="s">
        <v>56</v>
      </c>
      <c r="D383" s="46" t="s">
        <v>57</v>
      </c>
      <c r="E383" s="47"/>
      <c r="F383" s="47"/>
      <c r="G383" s="47"/>
      <c r="H383" s="48"/>
      <c r="I383" s="48"/>
      <c r="J383" s="48"/>
      <c r="K383" s="47"/>
      <c r="L383" s="47"/>
      <c r="M383" s="48">
        <v>15</v>
      </c>
    </row>
    <row r="384" spans="1:13" s="1" customFormat="1" x14ac:dyDescent="0.2">
      <c r="A384" s="45"/>
      <c r="B384" s="49"/>
      <c r="C384" s="50" t="s">
        <v>58</v>
      </c>
      <c r="D384" s="46" t="s">
        <v>1</v>
      </c>
      <c r="E384" s="47"/>
      <c r="F384" s="47"/>
      <c r="G384" s="47"/>
      <c r="H384" s="48"/>
      <c r="I384" s="48">
        <v>2600</v>
      </c>
      <c r="J384" s="48"/>
      <c r="K384" s="47"/>
      <c r="L384" s="47"/>
      <c r="M384" s="48"/>
    </row>
    <row r="385" spans="1:13" s="1" customFormat="1" x14ac:dyDescent="0.2">
      <c r="A385" s="278"/>
      <c r="B385" s="279"/>
      <c r="C385" s="279"/>
      <c r="D385" s="279"/>
      <c r="E385" s="279"/>
      <c r="F385" s="279"/>
      <c r="G385" s="279"/>
      <c r="H385" s="279"/>
      <c r="I385" s="279"/>
      <c r="J385" s="279"/>
      <c r="K385" s="279"/>
      <c r="L385" s="279"/>
      <c r="M385" s="280"/>
    </row>
    <row r="386" spans="1:13" ht="15.75" customHeight="1" x14ac:dyDescent="0.25">
      <c r="A386" s="281" t="s">
        <v>264</v>
      </c>
      <c r="B386" s="282"/>
      <c r="C386" s="282"/>
      <c r="D386" s="282"/>
      <c r="E386" s="282"/>
      <c r="F386" s="282"/>
      <c r="G386" s="282"/>
      <c r="H386" s="282"/>
      <c r="I386" s="282"/>
      <c r="J386" s="282"/>
      <c r="K386" s="282"/>
      <c r="L386" s="282"/>
      <c r="M386" s="283"/>
    </row>
    <row r="387" spans="1:13" s="1" customFormat="1" ht="12.75" customHeight="1" x14ac:dyDescent="0.2">
      <c r="A387" s="6"/>
      <c r="B387" s="7"/>
      <c r="C387" s="277"/>
      <c r="D387" s="277"/>
      <c r="E387" s="7"/>
      <c r="F387" s="7"/>
      <c r="G387" s="7"/>
      <c r="H387" s="7"/>
      <c r="I387" s="7"/>
      <c r="J387" s="7"/>
      <c r="K387" s="7"/>
      <c r="L387" s="7"/>
      <c r="M387" s="8"/>
    </row>
    <row r="388" spans="1:13" s="16" customFormat="1" ht="38.25" x14ac:dyDescent="0.2">
      <c r="A388" s="9" t="s">
        <v>265</v>
      </c>
      <c r="B388" s="10" t="s">
        <v>266</v>
      </c>
      <c r="C388" s="11" t="s">
        <v>267</v>
      </c>
      <c r="D388" s="12">
        <v>5.0000000000000001E-3</v>
      </c>
      <c r="E388" s="13">
        <v>385396.27</v>
      </c>
      <c r="F388" s="13">
        <v>2155.6999999999998</v>
      </c>
      <c r="G388" s="13">
        <v>364600</v>
      </c>
      <c r="H388" s="14">
        <v>1927</v>
      </c>
      <c r="I388" s="14">
        <v>93</v>
      </c>
      <c r="J388" s="15">
        <v>11</v>
      </c>
      <c r="K388" s="15">
        <v>1823</v>
      </c>
      <c r="L388" s="13">
        <v>128.6</v>
      </c>
      <c r="M388" s="15">
        <v>1</v>
      </c>
    </row>
    <row r="389" spans="1:13" s="16" customFormat="1" x14ac:dyDescent="0.2">
      <c r="A389" s="17"/>
      <c r="B389" s="18"/>
      <c r="C389" s="19"/>
      <c r="D389" s="20" t="s">
        <v>31</v>
      </c>
      <c r="E389" s="21">
        <v>18640.57</v>
      </c>
      <c r="F389" s="21">
        <v>739.13</v>
      </c>
      <c r="G389" s="21"/>
      <c r="H389" s="22"/>
      <c r="I389" s="22"/>
      <c r="J389" s="22">
        <v>4</v>
      </c>
      <c r="K389" s="22"/>
      <c r="L389" s="21">
        <v>4.5999999999999996</v>
      </c>
      <c r="M389" s="22" t="s">
        <v>12</v>
      </c>
    </row>
    <row r="390" spans="1:13" s="28" customFormat="1" ht="12" x14ac:dyDescent="0.2">
      <c r="A390" s="23"/>
      <c r="B390" s="24"/>
      <c r="C390" s="25" t="s">
        <v>268</v>
      </c>
      <c r="D390" s="24"/>
      <c r="E390" s="26">
        <v>24439.81</v>
      </c>
      <c r="F390" s="26"/>
      <c r="G390" s="26"/>
      <c r="H390" s="27">
        <v>122</v>
      </c>
      <c r="I390" s="27"/>
      <c r="J390" s="27"/>
      <c r="K390" s="27"/>
      <c r="L390" s="26"/>
      <c r="M390" s="27"/>
    </row>
    <row r="391" spans="1:13" s="28" customFormat="1" ht="12" x14ac:dyDescent="0.2">
      <c r="A391" s="23"/>
      <c r="B391" s="24"/>
      <c r="C391" s="25" t="s">
        <v>269</v>
      </c>
      <c r="D391" s="24"/>
      <c r="E391" s="26">
        <v>15833.21</v>
      </c>
      <c r="F391" s="26"/>
      <c r="G391" s="26"/>
      <c r="H391" s="27">
        <v>79</v>
      </c>
      <c r="I391" s="27"/>
      <c r="J391" s="27"/>
      <c r="K391" s="27"/>
      <c r="L391" s="26"/>
      <c r="M391" s="27"/>
    </row>
    <row r="392" spans="1:13" s="28" customFormat="1" ht="12" x14ac:dyDescent="0.2">
      <c r="A392" s="23"/>
      <c r="B392" s="24"/>
      <c r="C392" s="25" t="s">
        <v>16</v>
      </c>
      <c r="D392" s="24"/>
      <c r="E392" s="26"/>
      <c r="F392" s="26"/>
      <c r="G392" s="26"/>
      <c r="H392" s="27">
        <v>2128</v>
      </c>
      <c r="I392" s="27"/>
      <c r="J392" s="27"/>
      <c r="K392" s="27"/>
      <c r="L392" s="26"/>
      <c r="M392" s="27"/>
    </row>
    <row r="393" spans="1:13" s="16" customFormat="1" ht="38.25" x14ac:dyDescent="0.2">
      <c r="A393" s="9" t="s">
        <v>270</v>
      </c>
      <c r="B393" s="10" t="s">
        <v>271</v>
      </c>
      <c r="C393" s="11" t="s">
        <v>272</v>
      </c>
      <c r="D393" s="12">
        <v>0.16200000000000001</v>
      </c>
      <c r="E393" s="13">
        <v>4121.9799999999996</v>
      </c>
      <c r="F393" s="13">
        <v>117.16</v>
      </c>
      <c r="G393" s="13">
        <v>1652.22</v>
      </c>
      <c r="H393" s="14">
        <v>668</v>
      </c>
      <c r="I393" s="14">
        <v>381</v>
      </c>
      <c r="J393" s="15">
        <v>19</v>
      </c>
      <c r="K393" s="15">
        <v>268</v>
      </c>
      <c r="L393" s="13">
        <v>14.36</v>
      </c>
      <c r="M393" s="15">
        <v>2</v>
      </c>
    </row>
    <row r="394" spans="1:13" s="16" customFormat="1" x14ac:dyDescent="0.2">
      <c r="A394" s="17"/>
      <c r="B394" s="18"/>
      <c r="C394" s="19"/>
      <c r="D394" s="20" t="s">
        <v>90</v>
      </c>
      <c r="E394" s="21">
        <v>2352.6</v>
      </c>
      <c r="F394" s="21">
        <v>40.17</v>
      </c>
      <c r="G394" s="21"/>
      <c r="H394" s="22"/>
      <c r="I394" s="22"/>
      <c r="J394" s="22">
        <v>7</v>
      </c>
      <c r="K394" s="22"/>
      <c r="L394" s="21">
        <v>0.25</v>
      </c>
      <c r="M394" s="22" t="s">
        <v>12</v>
      </c>
    </row>
    <row r="395" spans="1:13" s="28" customFormat="1" ht="12" x14ac:dyDescent="0.2">
      <c r="A395" s="23"/>
      <c r="B395" s="24"/>
      <c r="C395" s="25" t="s">
        <v>198</v>
      </c>
      <c r="D395" s="24"/>
      <c r="E395" s="26">
        <v>2127.75</v>
      </c>
      <c r="F395" s="26"/>
      <c r="G395" s="26"/>
      <c r="H395" s="27">
        <v>345</v>
      </c>
      <c r="I395" s="27"/>
      <c r="J395" s="27"/>
      <c r="K395" s="27"/>
      <c r="L395" s="26"/>
      <c r="M395" s="27"/>
    </row>
    <row r="396" spans="1:13" s="28" customFormat="1" ht="12" x14ac:dyDescent="0.2">
      <c r="A396" s="23"/>
      <c r="B396" s="24"/>
      <c r="C396" s="25" t="s">
        <v>92</v>
      </c>
      <c r="D396" s="24"/>
      <c r="E396" s="26">
        <v>1440.45</v>
      </c>
      <c r="F396" s="26"/>
      <c r="G396" s="26"/>
      <c r="H396" s="27">
        <v>233</v>
      </c>
      <c r="I396" s="27"/>
      <c r="J396" s="27"/>
      <c r="K396" s="27"/>
      <c r="L396" s="26"/>
      <c r="M396" s="27"/>
    </row>
    <row r="397" spans="1:13" s="28" customFormat="1" ht="12" x14ac:dyDescent="0.2">
      <c r="A397" s="23"/>
      <c r="B397" s="24"/>
      <c r="C397" s="25" t="s">
        <v>16</v>
      </c>
      <c r="D397" s="24"/>
      <c r="E397" s="26"/>
      <c r="F397" s="26"/>
      <c r="G397" s="26"/>
      <c r="H397" s="27">
        <v>1246</v>
      </c>
      <c r="I397" s="27"/>
      <c r="J397" s="27"/>
      <c r="K397" s="27"/>
      <c r="L397" s="26"/>
      <c r="M397" s="27"/>
    </row>
    <row r="398" spans="1:13" s="16" customFormat="1" ht="38.25" x14ac:dyDescent="0.2">
      <c r="A398" s="9" t="s">
        <v>273</v>
      </c>
      <c r="B398" s="10" t="s">
        <v>274</v>
      </c>
      <c r="C398" s="11" t="s">
        <v>275</v>
      </c>
      <c r="D398" s="12">
        <v>1.18E-2</v>
      </c>
      <c r="E398" s="13">
        <v>16757.34</v>
      </c>
      <c r="F398" s="13">
        <v>14477.35</v>
      </c>
      <c r="G398" s="13">
        <v>91.45</v>
      </c>
      <c r="H398" s="14">
        <v>198</v>
      </c>
      <c r="I398" s="14">
        <v>26</v>
      </c>
      <c r="J398" s="15">
        <v>171</v>
      </c>
      <c r="K398" s="15">
        <v>1</v>
      </c>
      <c r="L398" s="13">
        <v>15.72</v>
      </c>
      <c r="M398" s="15" t="s">
        <v>12</v>
      </c>
    </row>
    <row r="399" spans="1:13" s="16" customFormat="1" x14ac:dyDescent="0.2">
      <c r="A399" s="17"/>
      <c r="B399" s="18"/>
      <c r="C399" s="19"/>
      <c r="D399" s="20" t="s">
        <v>31</v>
      </c>
      <c r="E399" s="21">
        <v>2188.54</v>
      </c>
      <c r="F399" s="21">
        <v>2901.35</v>
      </c>
      <c r="G399" s="21"/>
      <c r="H399" s="22"/>
      <c r="I399" s="22"/>
      <c r="J399" s="22">
        <v>34</v>
      </c>
      <c r="K399" s="22"/>
      <c r="L399" s="21">
        <v>13.88</v>
      </c>
      <c r="M399" s="22" t="s">
        <v>12</v>
      </c>
    </row>
    <row r="400" spans="1:13" s="28" customFormat="1" ht="12" x14ac:dyDescent="0.2">
      <c r="A400" s="23"/>
      <c r="B400" s="24"/>
      <c r="C400" s="25" t="s">
        <v>268</v>
      </c>
      <c r="D400" s="24"/>
      <c r="E400" s="26">
        <v>6418.88</v>
      </c>
      <c r="F400" s="26"/>
      <c r="G400" s="26"/>
      <c r="H400" s="27">
        <v>76</v>
      </c>
      <c r="I400" s="27"/>
      <c r="J400" s="27"/>
      <c r="K400" s="27"/>
      <c r="L400" s="26"/>
      <c r="M400" s="27"/>
    </row>
    <row r="401" spans="1:13" s="28" customFormat="1" ht="12" x14ac:dyDescent="0.2">
      <c r="A401" s="23"/>
      <c r="B401" s="24"/>
      <c r="C401" s="25" t="s">
        <v>269</v>
      </c>
      <c r="D401" s="24"/>
      <c r="E401" s="26">
        <v>4158.4399999999996</v>
      </c>
      <c r="F401" s="26"/>
      <c r="G401" s="26"/>
      <c r="H401" s="27">
        <v>49</v>
      </c>
      <c r="I401" s="27"/>
      <c r="J401" s="27"/>
      <c r="K401" s="27"/>
      <c r="L401" s="26"/>
      <c r="M401" s="27"/>
    </row>
    <row r="402" spans="1:13" s="28" customFormat="1" ht="12" x14ac:dyDescent="0.2">
      <c r="A402" s="23"/>
      <c r="B402" s="24"/>
      <c r="C402" s="25" t="s">
        <v>16</v>
      </c>
      <c r="D402" s="24"/>
      <c r="E402" s="26"/>
      <c r="F402" s="26"/>
      <c r="G402" s="26"/>
      <c r="H402" s="27">
        <v>323</v>
      </c>
      <c r="I402" s="27"/>
      <c r="J402" s="27"/>
      <c r="K402" s="27"/>
      <c r="L402" s="26"/>
      <c r="M402" s="27"/>
    </row>
    <row r="403" spans="1:13" s="16" customFormat="1" ht="38.25" x14ac:dyDescent="0.2">
      <c r="A403" s="9" t="s">
        <v>276</v>
      </c>
      <c r="B403" s="10" t="s">
        <v>277</v>
      </c>
      <c r="C403" s="11" t="s">
        <v>278</v>
      </c>
      <c r="D403" s="12">
        <v>1.298</v>
      </c>
      <c r="E403" s="13">
        <v>4685.12</v>
      </c>
      <c r="F403" s="13" t="s">
        <v>12</v>
      </c>
      <c r="G403" s="13">
        <v>4685.12</v>
      </c>
      <c r="H403" s="14">
        <v>6081</v>
      </c>
      <c r="I403" s="14" t="s">
        <v>12</v>
      </c>
      <c r="J403" s="15" t="s">
        <v>12</v>
      </c>
      <c r="K403" s="15">
        <v>6081</v>
      </c>
      <c r="L403" s="13" t="s">
        <v>12</v>
      </c>
      <c r="M403" s="15" t="s">
        <v>12</v>
      </c>
    </row>
    <row r="404" spans="1:13" s="16" customFormat="1" x14ac:dyDescent="0.2">
      <c r="A404" s="17"/>
      <c r="B404" s="18"/>
      <c r="C404" s="19"/>
      <c r="D404" s="20" t="s">
        <v>147</v>
      </c>
      <c r="E404" s="21" t="s">
        <v>12</v>
      </c>
      <c r="F404" s="21" t="s">
        <v>12</v>
      </c>
      <c r="G404" s="21"/>
      <c r="H404" s="22"/>
      <c r="I404" s="22"/>
      <c r="J404" s="22" t="s">
        <v>12</v>
      </c>
      <c r="K404" s="22"/>
      <c r="L404" s="21" t="s">
        <v>12</v>
      </c>
      <c r="M404" s="22" t="s">
        <v>12</v>
      </c>
    </row>
    <row r="405" spans="1:13" s="16" customFormat="1" ht="38.25" x14ac:dyDescent="0.2">
      <c r="A405" s="9" t="s">
        <v>279</v>
      </c>
      <c r="B405" s="10" t="s">
        <v>280</v>
      </c>
      <c r="C405" s="11" t="s">
        <v>281</v>
      </c>
      <c r="D405" s="12">
        <v>0.11749999999999999</v>
      </c>
      <c r="E405" s="13">
        <v>30332.28</v>
      </c>
      <c r="F405" s="13">
        <v>720</v>
      </c>
      <c r="G405" s="13">
        <v>23466.400000000001</v>
      </c>
      <c r="H405" s="14">
        <v>3564</v>
      </c>
      <c r="I405" s="14">
        <v>722</v>
      </c>
      <c r="J405" s="15">
        <v>85</v>
      </c>
      <c r="K405" s="15">
        <v>2757</v>
      </c>
      <c r="L405" s="13">
        <v>42.4</v>
      </c>
      <c r="M405" s="15">
        <v>5</v>
      </c>
    </row>
    <row r="406" spans="1:13" s="16" customFormat="1" x14ac:dyDescent="0.2">
      <c r="A406" s="17"/>
      <c r="B406" s="18"/>
      <c r="C406" s="19"/>
      <c r="D406" s="20" t="s">
        <v>90</v>
      </c>
      <c r="E406" s="21">
        <v>6145.88</v>
      </c>
      <c r="F406" s="21">
        <v>184.64</v>
      </c>
      <c r="G406" s="21"/>
      <c r="H406" s="22"/>
      <c r="I406" s="22"/>
      <c r="J406" s="22">
        <v>22</v>
      </c>
      <c r="K406" s="22"/>
      <c r="L406" s="21">
        <v>0.98</v>
      </c>
      <c r="M406" s="22" t="s">
        <v>12</v>
      </c>
    </row>
    <row r="407" spans="1:13" s="28" customFormat="1" ht="12" x14ac:dyDescent="0.2">
      <c r="A407" s="23"/>
      <c r="B407" s="24"/>
      <c r="C407" s="25" t="s">
        <v>268</v>
      </c>
      <c r="D407" s="24"/>
      <c r="E407" s="26">
        <v>7983.44</v>
      </c>
      <c r="F407" s="26"/>
      <c r="G407" s="26"/>
      <c r="H407" s="27">
        <v>938</v>
      </c>
      <c r="I407" s="27"/>
      <c r="J407" s="27"/>
      <c r="K407" s="27"/>
      <c r="L407" s="26"/>
      <c r="M407" s="27"/>
    </row>
    <row r="408" spans="1:13" s="28" customFormat="1" ht="12" x14ac:dyDescent="0.2">
      <c r="A408" s="23"/>
      <c r="B408" s="24"/>
      <c r="C408" s="25" t="s">
        <v>269</v>
      </c>
      <c r="D408" s="24"/>
      <c r="E408" s="26">
        <v>5172.03</v>
      </c>
      <c r="F408" s="26"/>
      <c r="G408" s="26"/>
      <c r="H408" s="27">
        <v>608</v>
      </c>
      <c r="I408" s="27"/>
      <c r="J408" s="27"/>
      <c r="K408" s="27"/>
      <c r="L408" s="26"/>
      <c r="M408" s="27"/>
    </row>
    <row r="409" spans="1:13" s="28" customFormat="1" ht="12" x14ac:dyDescent="0.2">
      <c r="A409" s="23"/>
      <c r="B409" s="24"/>
      <c r="C409" s="25" t="s">
        <v>16</v>
      </c>
      <c r="D409" s="24"/>
      <c r="E409" s="26"/>
      <c r="F409" s="26"/>
      <c r="G409" s="26"/>
      <c r="H409" s="27">
        <v>5110</v>
      </c>
      <c r="I409" s="27"/>
      <c r="J409" s="27"/>
      <c r="K409" s="27"/>
      <c r="L409" s="26"/>
      <c r="M409" s="27"/>
    </row>
    <row r="410" spans="1:13" s="16" customFormat="1" ht="38.25" x14ac:dyDescent="0.2">
      <c r="A410" s="9" t="s">
        <v>282</v>
      </c>
      <c r="B410" s="10" t="s">
        <v>283</v>
      </c>
      <c r="C410" s="11" t="s">
        <v>284</v>
      </c>
      <c r="D410" s="12">
        <v>11.75</v>
      </c>
      <c r="E410" s="13">
        <v>1082.6199999999999</v>
      </c>
      <c r="F410" s="13" t="s">
        <v>12</v>
      </c>
      <c r="G410" s="13">
        <v>1082.6199999999999</v>
      </c>
      <c r="H410" s="14">
        <v>12721</v>
      </c>
      <c r="I410" s="14" t="s">
        <v>12</v>
      </c>
      <c r="J410" s="15" t="s">
        <v>12</v>
      </c>
      <c r="K410" s="15">
        <v>12721</v>
      </c>
      <c r="L410" s="13" t="s">
        <v>12</v>
      </c>
      <c r="M410" s="15" t="s">
        <v>12</v>
      </c>
    </row>
    <row r="411" spans="1:13" s="16" customFormat="1" x14ac:dyDescent="0.2">
      <c r="A411" s="17"/>
      <c r="B411" s="18"/>
      <c r="C411" s="19"/>
      <c r="D411" s="20" t="s">
        <v>285</v>
      </c>
      <c r="E411" s="21" t="s">
        <v>12</v>
      </c>
      <c r="F411" s="21" t="s">
        <v>12</v>
      </c>
      <c r="G411" s="21"/>
      <c r="H411" s="22"/>
      <c r="I411" s="22"/>
      <c r="J411" s="22" t="s">
        <v>12</v>
      </c>
      <c r="K411" s="22"/>
      <c r="L411" s="21" t="s">
        <v>12</v>
      </c>
      <c r="M411" s="22" t="s">
        <v>12</v>
      </c>
    </row>
    <row r="412" spans="1:13" s="16" customFormat="1" ht="38.25" x14ac:dyDescent="0.2">
      <c r="A412" s="9" t="s">
        <v>286</v>
      </c>
      <c r="B412" s="10" t="s">
        <v>287</v>
      </c>
      <c r="C412" s="11" t="s">
        <v>288</v>
      </c>
      <c r="D412" s="12">
        <v>0.16</v>
      </c>
      <c r="E412" s="13">
        <v>29180.61</v>
      </c>
      <c r="F412" s="13">
        <v>518.76</v>
      </c>
      <c r="G412" s="13">
        <v>16762.18</v>
      </c>
      <c r="H412" s="14">
        <v>4669</v>
      </c>
      <c r="I412" s="14">
        <v>1904</v>
      </c>
      <c r="J412" s="15">
        <v>83</v>
      </c>
      <c r="K412" s="15">
        <v>2682</v>
      </c>
      <c r="L412" s="13">
        <v>76.08</v>
      </c>
      <c r="M412" s="15">
        <v>12</v>
      </c>
    </row>
    <row r="413" spans="1:13" s="16" customFormat="1" x14ac:dyDescent="0.2">
      <c r="A413" s="17"/>
      <c r="B413" s="18"/>
      <c r="C413" s="19"/>
      <c r="D413" s="20" t="s">
        <v>289</v>
      </c>
      <c r="E413" s="21">
        <v>11899.67</v>
      </c>
      <c r="F413" s="21">
        <v>160.46</v>
      </c>
      <c r="G413" s="21"/>
      <c r="H413" s="22"/>
      <c r="I413" s="22"/>
      <c r="J413" s="22">
        <v>26</v>
      </c>
      <c r="K413" s="22"/>
      <c r="L413" s="21">
        <v>0.72</v>
      </c>
      <c r="M413" s="22" t="s">
        <v>12</v>
      </c>
    </row>
    <row r="414" spans="1:13" s="28" customFormat="1" ht="12" x14ac:dyDescent="0.2">
      <c r="A414" s="23"/>
      <c r="B414" s="24"/>
      <c r="C414" s="25" t="s">
        <v>268</v>
      </c>
      <c r="D414" s="24"/>
      <c r="E414" s="26">
        <v>15209.08</v>
      </c>
      <c r="F414" s="26"/>
      <c r="G414" s="26"/>
      <c r="H414" s="27">
        <v>2433</v>
      </c>
      <c r="I414" s="27"/>
      <c r="J414" s="27"/>
      <c r="K414" s="27"/>
      <c r="L414" s="26"/>
      <c r="M414" s="27"/>
    </row>
    <row r="415" spans="1:13" s="28" customFormat="1" ht="12" x14ac:dyDescent="0.2">
      <c r="A415" s="23"/>
      <c r="B415" s="24"/>
      <c r="C415" s="25" t="s">
        <v>269</v>
      </c>
      <c r="D415" s="24"/>
      <c r="E415" s="26">
        <v>9853.1299999999992</v>
      </c>
      <c r="F415" s="26"/>
      <c r="G415" s="26"/>
      <c r="H415" s="27">
        <v>1577</v>
      </c>
      <c r="I415" s="27"/>
      <c r="J415" s="27"/>
      <c r="K415" s="27"/>
      <c r="L415" s="26"/>
      <c r="M415" s="27"/>
    </row>
    <row r="416" spans="1:13" s="28" customFormat="1" ht="12" x14ac:dyDescent="0.2">
      <c r="A416" s="23"/>
      <c r="B416" s="24"/>
      <c r="C416" s="25" t="s">
        <v>16</v>
      </c>
      <c r="D416" s="24"/>
      <c r="E416" s="26"/>
      <c r="F416" s="26"/>
      <c r="G416" s="26"/>
      <c r="H416" s="27">
        <v>8679</v>
      </c>
      <c r="I416" s="27"/>
      <c r="J416" s="27"/>
      <c r="K416" s="27"/>
      <c r="L416" s="26"/>
      <c r="M416" s="27"/>
    </row>
    <row r="417" spans="1:13" s="16" customFormat="1" ht="38.25" x14ac:dyDescent="0.2">
      <c r="A417" s="9" t="s">
        <v>290</v>
      </c>
      <c r="B417" s="10" t="s">
        <v>291</v>
      </c>
      <c r="C417" s="11" t="s">
        <v>292</v>
      </c>
      <c r="D417" s="12">
        <v>16</v>
      </c>
      <c r="E417" s="13">
        <v>571.91999999999996</v>
      </c>
      <c r="F417" s="13" t="s">
        <v>12</v>
      </c>
      <c r="G417" s="13">
        <v>571.91999999999996</v>
      </c>
      <c r="H417" s="14">
        <v>9151</v>
      </c>
      <c r="I417" s="14" t="s">
        <v>12</v>
      </c>
      <c r="J417" s="15" t="s">
        <v>12</v>
      </c>
      <c r="K417" s="15">
        <v>9151</v>
      </c>
      <c r="L417" s="13" t="s">
        <v>12</v>
      </c>
      <c r="M417" s="15" t="s">
        <v>12</v>
      </c>
    </row>
    <row r="418" spans="1:13" s="16" customFormat="1" x14ac:dyDescent="0.2">
      <c r="A418" s="17"/>
      <c r="B418" s="18"/>
      <c r="C418" s="19"/>
      <c r="D418" s="20" t="s">
        <v>70</v>
      </c>
      <c r="E418" s="21" t="s">
        <v>12</v>
      </c>
      <c r="F418" s="21" t="s">
        <v>12</v>
      </c>
      <c r="G418" s="21"/>
      <c r="H418" s="22"/>
      <c r="I418" s="22"/>
      <c r="J418" s="22" t="s">
        <v>12</v>
      </c>
      <c r="K418" s="22"/>
      <c r="L418" s="21" t="s">
        <v>12</v>
      </c>
      <c r="M418" s="22" t="s">
        <v>12</v>
      </c>
    </row>
    <row r="419" spans="1:13" s="16" customFormat="1" ht="38.25" x14ac:dyDescent="0.2">
      <c r="A419" s="9" t="s">
        <v>293</v>
      </c>
      <c r="B419" s="10" t="s">
        <v>294</v>
      </c>
      <c r="C419" s="11" t="s">
        <v>295</v>
      </c>
      <c r="D419" s="12">
        <v>2.5000000000000001E-3</v>
      </c>
      <c r="E419" s="13">
        <v>432585.58</v>
      </c>
      <c r="F419" s="13">
        <v>16452.740000000002</v>
      </c>
      <c r="G419" s="13">
        <v>392621.24</v>
      </c>
      <c r="H419" s="14">
        <v>1081</v>
      </c>
      <c r="I419" s="14">
        <v>59</v>
      </c>
      <c r="J419" s="15">
        <v>41</v>
      </c>
      <c r="K419" s="15">
        <v>981</v>
      </c>
      <c r="L419" s="13">
        <v>180</v>
      </c>
      <c r="M419" s="15" t="s">
        <v>12</v>
      </c>
    </row>
    <row r="420" spans="1:13" s="16" customFormat="1" x14ac:dyDescent="0.2">
      <c r="A420" s="17"/>
      <c r="B420" s="18"/>
      <c r="C420" s="19"/>
      <c r="D420" s="20" t="s">
        <v>31</v>
      </c>
      <c r="E420" s="21">
        <v>23511.599999999999</v>
      </c>
      <c r="F420" s="21">
        <v>3620.89</v>
      </c>
      <c r="G420" s="21"/>
      <c r="H420" s="22"/>
      <c r="I420" s="22"/>
      <c r="J420" s="22">
        <v>9</v>
      </c>
      <c r="K420" s="22"/>
      <c r="L420" s="21">
        <v>18.13</v>
      </c>
      <c r="M420" s="22" t="s">
        <v>12</v>
      </c>
    </row>
    <row r="421" spans="1:13" s="28" customFormat="1" ht="12" x14ac:dyDescent="0.2">
      <c r="A421" s="23"/>
      <c r="B421" s="24"/>
      <c r="C421" s="25" t="s">
        <v>296</v>
      </c>
      <c r="D421" s="24"/>
      <c r="E421" s="26">
        <v>25443.33</v>
      </c>
      <c r="F421" s="26"/>
      <c r="G421" s="26"/>
      <c r="H421" s="27">
        <v>64</v>
      </c>
      <c r="I421" s="27"/>
      <c r="J421" s="27"/>
      <c r="K421" s="27"/>
      <c r="L421" s="26"/>
      <c r="M421" s="27"/>
    </row>
    <row r="422" spans="1:13" s="28" customFormat="1" ht="12" x14ac:dyDescent="0.2">
      <c r="A422" s="23"/>
      <c r="B422" s="24"/>
      <c r="C422" s="25" t="s">
        <v>297</v>
      </c>
      <c r="D422" s="24"/>
      <c r="E422" s="26">
        <v>15167.06</v>
      </c>
      <c r="F422" s="26"/>
      <c r="G422" s="26"/>
      <c r="H422" s="27">
        <v>38</v>
      </c>
      <c r="I422" s="27"/>
      <c r="J422" s="27"/>
      <c r="K422" s="27"/>
      <c r="L422" s="26"/>
      <c r="M422" s="27"/>
    </row>
    <row r="423" spans="1:13" s="28" customFormat="1" thickBot="1" x14ac:dyDescent="0.25">
      <c r="A423" s="23"/>
      <c r="B423" s="24"/>
      <c r="C423" s="25" t="s">
        <v>16</v>
      </c>
      <c r="D423" s="24"/>
      <c r="E423" s="26"/>
      <c r="F423" s="26"/>
      <c r="G423" s="26"/>
      <c r="H423" s="27">
        <v>1183</v>
      </c>
      <c r="I423" s="27"/>
      <c r="J423" s="27"/>
      <c r="K423" s="27"/>
      <c r="L423" s="26"/>
      <c r="M423" s="27"/>
    </row>
    <row r="424" spans="1:13" s="1" customFormat="1" ht="13.5" thickTop="1" x14ac:dyDescent="0.2">
      <c r="A424" s="29"/>
      <c r="B424" s="285"/>
      <c r="C424" s="287" t="s">
        <v>298</v>
      </c>
      <c r="D424" s="30" t="s">
        <v>1</v>
      </c>
      <c r="E424" s="31"/>
      <c r="F424" s="31"/>
      <c r="G424" s="31"/>
      <c r="H424" s="32">
        <v>40060</v>
      </c>
      <c r="I424" s="32">
        <v>3185</v>
      </c>
      <c r="J424" s="33">
        <v>409</v>
      </c>
      <c r="K424" s="33">
        <v>36466</v>
      </c>
      <c r="L424" s="31"/>
      <c r="M424" s="33">
        <v>21</v>
      </c>
    </row>
    <row r="425" spans="1:13" s="1" customFormat="1" x14ac:dyDescent="0.2">
      <c r="A425" s="34"/>
      <c r="B425" s="286"/>
      <c r="C425" s="288"/>
      <c r="D425" s="35" t="s">
        <v>1</v>
      </c>
      <c r="E425" s="36"/>
      <c r="F425" s="36"/>
      <c r="G425" s="36"/>
      <c r="H425" s="37"/>
      <c r="I425" s="37"/>
      <c r="J425" s="37">
        <v>101</v>
      </c>
      <c r="K425" s="37"/>
      <c r="L425" s="36"/>
      <c r="M425" s="37">
        <v>1</v>
      </c>
    </row>
    <row r="426" spans="1:13" s="1" customFormat="1" x14ac:dyDescent="0.2">
      <c r="A426" s="38"/>
      <c r="B426" s="39"/>
      <c r="C426" s="40"/>
      <c r="D426" s="41"/>
      <c r="E426" s="42"/>
      <c r="F426" s="42"/>
      <c r="G426" s="42"/>
      <c r="H426" s="43"/>
      <c r="I426" s="43"/>
      <c r="J426" s="43"/>
      <c r="K426" s="43"/>
      <c r="L426" s="43"/>
      <c r="M426" s="44"/>
    </row>
    <row r="427" spans="1:13" s="1" customFormat="1" x14ac:dyDescent="0.2">
      <c r="A427" s="45"/>
      <c r="B427" s="289" t="s">
        <v>50</v>
      </c>
      <c r="C427" s="290"/>
      <c r="D427" s="46" t="s">
        <v>1</v>
      </c>
      <c r="E427" s="47"/>
      <c r="F427" s="47"/>
      <c r="G427" s="47"/>
      <c r="H427" s="48">
        <v>40060</v>
      </c>
      <c r="I427" s="48"/>
      <c r="J427" s="48"/>
      <c r="K427" s="47"/>
      <c r="L427" s="47"/>
      <c r="M427" s="48"/>
    </row>
    <row r="428" spans="1:13" s="1" customFormat="1" x14ac:dyDescent="0.2">
      <c r="A428" s="45"/>
      <c r="B428" s="289" t="s">
        <v>108</v>
      </c>
      <c r="C428" s="290"/>
      <c r="D428" s="46" t="s">
        <v>1</v>
      </c>
      <c r="E428" s="47"/>
      <c r="F428" s="47"/>
      <c r="G428" s="47"/>
      <c r="H428" s="48">
        <v>2419</v>
      </c>
      <c r="I428" s="48"/>
      <c r="J428" s="48"/>
      <c r="K428" s="47"/>
      <c r="L428" s="47"/>
      <c r="M428" s="48"/>
    </row>
    <row r="429" spans="1:13" s="1" customFormat="1" x14ac:dyDescent="0.2">
      <c r="A429" s="45"/>
      <c r="B429" s="289" t="s">
        <v>51</v>
      </c>
      <c r="C429" s="290"/>
      <c r="D429" s="46" t="s">
        <v>1</v>
      </c>
      <c r="E429" s="47"/>
      <c r="F429" s="47"/>
      <c r="G429" s="47"/>
      <c r="H429" s="48"/>
      <c r="I429" s="48">
        <v>3286</v>
      </c>
      <c r="J429" s="48"/>
      <c r="K429" s="47"/>
      <c r="L429" s="47"/>
      <c r="M429" s="48"/>
    </row>
    <row r="430" spans="1:13" s="1" customFormat="1" x14ac:dyDescent="0.2">
      <c r="A430" s="45"/>
      <c r="B430" s="289" t="s">
        <v>109</v>
      </c>
      <c r="C430" s="290"/>
      <c r="D430" s="46" t="s">
        <v>1</v>
      </c>
      <c r="E430" s="47"/>
      <c r="F430" s="47"/>
      <c r="G430" s="47"/>
      <c r="H430" s="48">
        <v>27953</v>
      </c>
      <c r="I430" s="48"/>
      <c r="J430" s="48"/>
      <c r="K430" s="47"/>
      <c r="L430" s="47"/>
      <c r="M430" s="48"/>
    </row>
    <row r="431" spans="1:13" s="1" customFormat="1" x14ac:dyDescent="0.2">
      <c r="A431" s="45"/>
      <c r="B431" s="289" t="s">
        <v>52</v>
      </c>
      <c r="C431" s="290"/>
      <c r="D431" s="46" t="s">
        <v>1</v>
      </c>
      <c r="E431" s="47"/>
      <c r="F431" s="47"/>
      <c r="G431" s="47"/>
      <c r="H431" s="48">
        <v>6094</v>
      </c>
      <c r="I431" s="48"/>
      <c r="J431" s="48"/>
      <c r="K431" s="47"/>
      <c r="L431" s="47"/>
      <c r="M431" s="48"/>
    </row>
    <row r="432" spans="1:13" s="1" customFormat="1" x14ac:dyDescent="0.2">
      <c r="A432" s="45"/>
      <c r="B432" s="49"/>
      <c r="C432" s="50" t="s">
        <v>53</v>
      </c>
      <c r="D432" s="46" t="s">
        <v>1</v>
      </c>
      <c r="E432" s="47"/>
      <c r="F432" s="47"/>
      <c r="G432" s="47"/>
      <c r="H432" s="48">
        <v>3978</v>
      </c>
      <c r="I432" s="48"/>
      <c r="J432" s="48"/>
      <c r="K432" s="47"/>
      <c r="L432" s="47"/>
      <c r="M432" s="48"/>
    </row>
    <row r="433" spans="1:13" s="1" customFormat="1" x14ac:dyDescent="0.2">
      <c r="A433" s="45"/>
      <c r="B433" s="49"/>
      <c r="C433" s="50" t="s">
        <v>54</v>
      </c>
      <c r="D433" s="46" t="s">
        <v>1</v>
      </c>
      <c r="E433" s="47"/>
      <c r="F433" s="47"/>
      <c r="G433" s="47"/>
      <c r="H433" s="48">
        <v>2584</v>
      </c>
      <c r="I433" s="48"/>
      <c r="J433" s="48"/>
      <c r="K433" s="47"/>
      <c r="L433" s="47"/>
      <c r="M433" s="48"/>
    </row>
    <row r="434" spans="1:13" s="1" customFormat="1" x14ac:dyDescent="0.2">
      <c r="A434" s="45"/>
      <c r="B434" s="289" t="s">
        <v>55</v>
      </c>
      <c r="C434" s="290"/>
      <c r="D434" s="46" t="s">
        <v>1</v>
      </c>
      <c r="E434" s="47"/>
      <c r="F434" s="47"/>
      <c r="G434" s="47"/>
      <c r="H434" s="48">
        <v>46621</v>
      </c>
      <c r="I434" s="48"/>
      <c r="J434" s="48"/>
      <c r="K434" s="47"/>
      <c r="L434" s="47"/>
      <c r="M434" s="48"/>
    </row>
    <row r="435" spans="1:13" s="1" customFormat="1" x14ac:dyDescent="0.2">
      <c r="A435" s="45"/>
      <c r="B435" s="49"/>
      <c r="C435" s="50" t="s">
        <v>56</v>
      </c>
      <c r="D435" s="46" t="s">
        <v>57</v>
      </c>
      <c r="E435" s="47"/>
      <c r="F435" s="47"/>
      <c r="G435" s="47"/>
      <c r="H435" s="48"/>
      <c r="I435" s="48"/>
      <c r="J435" s="48"/>
      <c r="K435" s="47"/>
      <c r="L435" s="47"/>
      <c r="M435" s="48">
        <v>21</v>
      </c>
    </row>
    <row r="436" spans="1:13" s="1" customFormat="1" x14ac:dyDescent="0.2">
      <c r="A436" s="45"/>
      <c r="B436" s="49"/>
      <c r="C436" s="50" t="s">
        <v>58</v>
      </c>
      <c r="D436" s="46" t="s">
        <v>1</v>
      </c>
      <c r="E436" s="47"/>
      <c r="F436" s="47"/>
      <c r="G436" s="47"/>
      <c r="H436" s="48"/>
      <c r="I436" s="48">
        <v>3286</v>
      </c>
      <c r="J436" s="48"/>
      <c r="K436" s="47"/>
      <c r="L436" s="47"/>
      <c r="M436" s="48"/>
    </row>
    <row r="437" spans="1:13" s="1" customFormat="1" x14ac:dyDescent="0.2">
      <c r="A437" s="45"/>
      <c r="B437" s="49"/>
      <c r="C437" s="50" t="s">
        <v>299</v>
      </c>
      <c r="D437" s="46" t="s">
        <v>1</v>
      </c>
      <c r="E437" s="47"/>
      <c r="F437" s="47"/>
      <c r="G437" s="47"/>
      <c r="H437" s="48">
        <v>46621</v>
      </c>
      <c r="I437" s="48"/>
      <c r="J437" s="48"/>
      <c r="K437" s="47"/>
      <c r="L437" s="47"/>
      <c r="M437" s="48"/>
    </row>
    <row r="438" spans="1:13" s="1" customFormat="1" x14ac:dyDescent="0.2">
      <c r="A438" s="45"/>
      <c r="B438" s="49"/>
      <c r="C438" s="50" t="s">
        <v>56</v>
      </c>
      <c r="D438" s="46" t="s">
        <v>57</v>
      </c>
      <c r="E438" s="47"/>
      <c r="F438" s="47"/>
      <c r="G438" s="47"/>
      <c r="H438" s="48"/>
      <c r="I438" s="48"/>
      <c r="J438" s="48"/>
      <c r="K438" s="47"/>
      <c r="L438" s="47"/>
      <c r="M438" s="48">
        <v>21</v>
      </c>
    </row>
    <row r="439" spans="1:13" s="1" customFormat="1" x14ac:dyDescent="0.2">
      <c r="A439" s="45"/>
      <c r="B439" s="49"/>
      <c r="C439" s="50" t="s">
        <v>58</v>
      </c>
      <c r="D439" s="46" t="s">
        <v>1</v>
      </c>
      <c r="E439" s="47"/>
      <c r="F439" s="47"/>
      <c r="G439" s="47"/>
      <c r="H439" s="48"/>
      <c r="I439" s="48">
        <v>3286</v>
      </c>
      <c r="J439" s="48"/>
      <c r="K439" s="47"/>
      <c r="L439" s="47"/>
      <c r="M439" s="48"/>
    </row>
    <row r="440" spans="1:13" s="1" customFormat="1" x14ac:dyDescent="0.2">
      <c r="A440" s="278"/>
      <c r="B440" s="279"/>
      <c r="C440" s="279"/>
      <c r="D440" s="279"/>
      <c r="E440" s="279"/>
      <c r="F440" s="279"/>
      <c r="G440" s="279"/>
      <c r="H440" s="279"/>
      <c r="I440" s="279"/>
      <c r="J440" s="279"/>
      <c r="K440" s="279"/>
      <c r="L440" s="279"/>
      <c r="M440" s="280"/>
    </row>
    <row r="441" spans="1:13" ht="15.75" customHeight="1" x14ac:dyDescent="0.25">
      <c r="A441" s="281" t="s">
        <v>300</v>
      </c>
      <c r="B441" s="282"/>
      <c r="C441" s="282"/>
      <c r="D441" s="282"/>
      <c r="E441" s="282"/>
      <c r="F441" s="282"/>
      <c r="G441" s="282"/>
      <c r="H441" s="282"/>
      <c r="I441" s="282"/>
      <c r="J441" s="282"/>
      <c r="K441" s="282"/>
      <c r="L441" s="282"/>
      <c r="M441" s="283"/>
    </row>
    <row r="442" spans="1:13" s="16" customFormat="1" ht="51" x14ac:dyDescent="0.2">
      <c r="A442" s="9" t="s">
        <v>301</v>
      </c>
      <c r="B442" s="10" t="s">
        <v>302</v>
      </c>
      <c r="C442" s="11" t="s">
        <v>303</v>
      </c>
      <c r="D442" s="12">
        <v>0.36399999999999999</v>
      </c>
      <c r="E442" s="13">
        <v>14519.38</v>
      </c>
      <c r="F442" s="13">
        <v>13841.52</v>
      </c>
      <c r="G442" s="13">
        <v>31.29</v>
      </c>
      <c r="H442" s="14">
        <v>5285</v>
      </c>
      <c r="I442" s="14">
        <v>235</v>
      </c>
      <c r="J442" s="15">
        <v>5038</v>
      </c>
      <c r="K442" s="15">
        <v>12</v>
      </c>
      <c r="L442" s="13">
        <v>4.95</v>
      </c>
      <c r="M442" s="15">
        <v>2</v>
      </c>
    </row>
    <row r="443" spans="1:13" s="16" customFormat="1" x14ac:dyDescent="0.2">
      <c r="A443" s="17"/>
      <c r="B443" s="18"/>
      <c r="C443" s="19"/>
      <c r="D443" s="20" t="s">
        <v>13</v>
      </c>
      <c r="E443" s="21">
        <v>646.57000000000005</v>
      </c>
      <c r="F443" s="21">
        <v>5208.38</v>
      </c>
      <c r="G443" s="21"/>
      <c r="H443" s="22"/>
      <c r="I443" s="22"/>
      <c r="J443" s="22">
        <v>1896</v>
      </c>
      <c r="K443" s="22"/>
      <c r="L443" s="21">
        <v>24.22</v>
      </c>
      <c r="M443" s="22">
        <v>9</v>
      </c>
    </row>
    <row r="444" spans="1:13" s="28" customFormat="1" ht="12" x14ac:dyDescent="0.2">
      <c r="A444" s="23"/>
      <c r="B444" s="24"/>
      <c r="C444" s="25" t="s">
        <v>14</v>
      </c>
      <c r="D444" s="24"/>
      <c r="E444" s="26">
        <v>4969.8</v>
      </c>
      <c r="F444" s="26"/>
      <c r="G444" s="26"/>
      <c r="H444" s="27">
        <v>1809</v>
      </c>
      <c r="I444" s="27"/>
      <c r="J444" s="27"/>
      <c r="K444" s="27"/>
      <c r="L444" s="26"/>
      <c r="M444" s="27"/>
    </row>
    <row r="445" spans="1:13" s="28" customFormat="1" ht="12" x14ac:dyDescent="0.2">
      <c r="A445" s="23"/>
      <c r="B445" s="24"/>
      <c r="C445" s="25" t="s">
        <v>15</v>
      </c>
      <c r="D445" s="24"/>
      <c r="E445" s="26">
        <v>2517.63</v>
      </c>
      <c r="F445" s="26"/>
      <c r="G445" s="26"/>
      <c r="H445" s="27">
        <v>916</v>
      </c>
      <c r="I445" s="27"/>
      <c r="J445" s="27"/>
      <c r="K445" s="27"/>
      <c r="L445" s="26"/>
      <c r="M445" s="27"/>
    </row>
    <row r="446" spans="1:13" s="28" customFormat="1" ht="12" x14ac:dyDescent="0.2">
      <c r="A446" s="23"/>
      <c r="B446" s="24"/>
      <c r="C446" s="25" t="s">
        <v>16</v>
      </c>
      <c r="D446" s="24"/>
      <c r="E446" s="26"/>
      <c r="F446" s="26"/>
      <c r="G446" s="26"/>
      <c r="H446" s="27">
        <v>8010</v>
      </c>
      <c r="I446" s="27"/>
      <c r="J446" s="27"/>
      <c r="K446" s="27"/>
      <c r="L446" s="26"/>
      <c r="M446" s="27"/>
    </row>
    <row r="447" spans="1:13" s="1" customFormat="1" ht="12.75" customHeight="1" thickBot="1" x14ac:dyDescent="0.25">
      <c r="A447" s="6"/>
      <c r="B447" s="7"/>
      <c r="C447" s="284"/>
      <c r="D447" s="284"/>
      <c r="E447" s="7"/>
      <c r="F447" s="7"/>
      <c r="G447" s="7"/>
      <c r="H447" s="7"/>
      <c r="I447" s="7"/>
      <c r="J447" s="7"/>
      <c r="K447" s="7"/>
      <c r="L447" s="7"/>
      <c r="M447" s="8"/>
    </row>
    <row r="448" spans="1:13" s="1" customFormat="1" ht="13.5" thickTop="1" x14ac:dyDescent="0.2">
      <c r="A448" s="29"/>
      <c r="B448" s="285"/>
      <c r="C448" s="287" t="s">
        <v>304</v>
      </c>
      <c r="D448" s="30" t="s">
        <v>1</v>
      </c>
      <c r="E448" s="31"/>
      <c r="F448" s="31"/>
      <c r="G448" s="31"/>
      <c r="H448" s="32">
        <v>5285</v>
      </c>
      <c r="I448" s="32">
        <v>235</v>
      </c>
      <c r="J448" s="33">
        <v>5038</v>
      </c>
      <c r="K448" s="33">
        <v>12</v>
      </c>
      <c r="L448" s="31"/>
      <c r="M448" s="33">
        <v>2</v>
      </c>
    </row>
    <row r="449" spans="1:13" s="1" customFormat="1" x14ac:dyDescent="0.2">
      <c r="A449" s="34"/>
      <c r="B449" s="286"/>
      <c r="C449" s="288"/>
      <c r="D449" s="35" t="s">
        <v>1</v>
      </c>
      <c r="E449" s="36"/>
      <c r="F449" s="36"/>
      <c r="G449" s="36"/>
      <c r="H449" s="37"/>
      <c r="I449" s="37"/>
      <c r="J449" s="37">
        <v>1896</v>
      </c>
      <c r="K449" s="37"/>
      <c r="L449" s="36"/>
      <c r="M449" s="37">
        <v>9</v>
      </c>
    </row>
    <row r="450" spans="1:13" s="1" customFormat="1" x14ac:dyDescent="0.2">
      <c r="A450" s="38"/>
      <c r="B450" s="39"/>
      <c r="C450" s="40"/>
      <c r="D450" s="41"/>
      <c r="E450" s="42"/>
      <c r="F450" s="42"/>
      <c r="G450" s="42"/>
      <c r="H450" s="43"/>
      <c r="I450" s="43"/>
      <c r="J450" s="43"/>
      <c r="K450" s="43"/>
      <c r="L450" s="43"/>
      <c r="M450" s="44"/>
    </row>
    <row r="451" spans="1:13" s="1" customFormat="1" x14ac:dyDescent="0.2">
      <c r="A451" s="45"/>
      <c r="B451" s="289" t="s">
        <v>50</v>
      </c>
      <c r="C451" s="290"/>
      <c r="D451" s="46" t="s">
        <v>1</v>
      </c>
      <c r="E451" s="47"/>
      <c r="F451" s="47"/>
      <c r="G451" s="47"/>
      <c r="H451" s="48">
        <v>5285</v>
      </c>
      <c r="I451" s="48"/>
      <c r="J451" s="48"/>
      <c r="K451" s="47"/>
      <c r="L451" s="47"/>
      <c r="M451" s="48"/>
    </row>
    <row r="452" spans="1:13" s="1" customFormat="1" x14ac:dyDescent="0.2">
      <c r="A452" s="45"/>
      <c r="B452" s="289" t="s">
        <v>51</v>
      </c>
      <c r="C452" s="290"/>
      <c r="D452" s="46" t="s">
        <v>1</v>
      </c>
      <c r="E452" s="47"/>
      <c r="F452" s="47"/>
      <c r="G452" s="47"/>
      <c r="H452" s="48"/>
      <c r="I452" s="48">
        <v>2131</v>
      </c>
      <c r="J452" s="48"/>
      <c r="K452" s="47"/>
      <c r="L452" s="47"/>
      <c r="M452" s="48"/>
    </row>
    <row r="453" spans="1:13" s="1" customFormat="1" x14ac:dyDescent="0.2">
      <c r="A453" s="45"/>
      <c r="B453" s="289" t="s">
        <v>52</v>
      </c>
      <c r="C453" s="290"/>
      <c r="D453" s="46" t="s">
        <v>1</v>
      </c>
      <c r="E453" s="47"/>
      <c r="F453" s="47"/>
      <c r="G453" s="47"/>
      <c r="H453" s="48">
        <v>11</v>
      </c>
      <c r="I453" s="48"/>
      <c r="J453" s="48"/>
      <c r="K453" s="47"/>
      <c r="L453" s="47"/>
      <c r="M453" s="48"/>
    </row>
    <row r="454" spans="1:13" s="1" customFormat="1" x14ac:dyDescent="0.2">
      <c r="A454" s="45"/>
      <c r="B454" s="49"/>
      <c r="C454" s="50" t="s">
        <v>53</v>
      </c>
      <c r="D454" s="46" t="s">
        <v>1</v>
      </c>
      <c r="E454" s="47"/>
      <c r="F454" s="47"/>
      <c r="G454" s="47"/>
      <c r="H454" s="48">
        <v>1809</v>
      </c>
      <c r="I454" s="48"/>
      <c r="J454" s="48"/>
      <c r="K454" s="47"/>
      <c r="L454" s="47"/>
      <c r="M454" s="48"/>
    </row>
    <row r="455" spans="1:13" s="1" customFormat="1" x14ac:dyDescent="0.2">
      <c r="A455" s="45"/>
      <c r="B455" s="49"/>
      <c r="C455" s="50" t="s">
        <v>54</v>
      </c>
      <c r="D455" s="46" t="s">
        <v>1</v>
      </c>
      <c r="E455" s="47"/>
      <c r="F455" s="47"/>
      <c r="G455" s="47"/>
      <c r="H455" s="48">
        <v>916</v>
      </c>
      <c r="I455" s="48"/>
      <c r="J455" s="48"/>
      <c r="K455" s="47"/>
      <c r="L455" s="47"/>
      <c r="M455" s="48"/>
    </row>
    <row r="456" spans="1:13" s="1" customFormat="1" x14ac:dyDescent="0.2">
      <c r="A456" s="45"/>
      <c r="B456" s="289" t="s">
        <v>55</v>
      </c>
      <c r="C456" s="290"/>
      <c r="D456" s="46" t="s">
        <v>1</v>
      </c>
      <c r="E456" s="47"/>
      <c r="F456" s="47"/>
      <c r="G456" s="47"/>
      <c r="H456" s="48">
        <v>8010</v>
      </c>
      <c r="I456" s="48"/>
      <c r="J456" s="48"/>
      <c r="K456" s="47"/>
      <c r="L456" s="47"/>
      <c r="M456" s="48"/>
    </row>
    <row r="457" spans="1:13" s="1" customFormat="1" x14ac:dyDescent="0.2">
      <c r="A457" s="45"/>
      <c r="B457" s="49"/>
      <c r="C457" s="50" t="s">
        <v>56</v>
      </c>
      <c r="D457" s="46" t="s">
        <v>57</v>
      </c>
      <c r="E457" s="47"/>
      <c r="F457" s="47"/>
      <c r="G457" s="47"/>
      <c r="H457" s="48"/>
      <c r="I457" s="48"/>
      <c r="J457" s="48"/>
      <c r="K457" s="47"/>
      <c r="L457" s="47"/>
      <c r="M457" s="48">
        <v>11</v>
      </c>
    </row>
    <row r="458" spans="1:13" s="1" customFormat="1" x14ac:dyDescent="0.2">
      <c r="A458" s="45"/>
      <c r="B458" s="49"/>
      <c r="C458" s="50" t="s">
        <v>58</v>
      </c>
      <c r="D458" s="46" t="s">
        <v>1</v>
      </c>
      <c r="E458" s="47"/>
      <c r="F458" s="47"/>
      <c r="G458" s="47"/>
      <c r="H458" s="48"/>
      <c r="I458" s="48">
        <v>2131</v>
      </c>
      <c r="J458" s="48"/>
      <c r="K458" s="47"/>
      <c r="L458" s="47"/>
      <c r="M458" s="48"/>
    </row>
    <row r="459" spans="1:13" s="1" customFormat="1" x14ac:dyDescent="0.2">
      <c r="A459" s="45"/>
      <c r="B459" s="49"/>
      <c r="C459" s="50" t="s">
        <v>305</v>
      </c>
      <c r="D459" s="46" t="s">
        <v>1</v>
      </c>
      <c r="E459" s="47"/>
      <c r="F459" s="47"/>
      <c r="G459" s="47"/>
      <c r="H459" s="48">
        <v>8010</v>
      </c>
      <c r="I459" s="48"/>
      <c r="J459" s="48"/>
      <c r="K459" s="47"/>
      <c r="L459" s="47"/>
      <c r="M459" s="48"/>
    </row>
    <row r="460" spans="1:13" s="1" customFormat="1" x14ac:dyDescent="0.2">
      <c r="A460" s="45"/>
      <c r="B460" s="49"/>
      <c r="C460" s="50" t="s">
        <v>56</v>
      </c>
      <c r="D460" s="46" t="s">
        <v>57</v>
      </c>
      <c r="E460" s="47"/>
      <c r="F460" s="47"/>
      <c r="G460" s="47"/>
      <c r="H460" s="48"/>
      <c r="I460" s="48"/>
      <c r="J460" s="48"/>
      <c r="K460" s="47"/>
      <c r="L460" s="47"/>
      <c r="M460" s="48">
        <v>11</v>
      </c>
    </row>
    <row r="461" spans="1:13" s="1" customFormat="1" ht="13.5" thickBot="1" x14ac:dyDescent="0.25">
      <c r="A461" s="45"/>
      <c r="B461" s="49"/>
      <c r="C461" s="50" t="s">
        <v>58</v>
      </c>
      <c r="D461" s="46" t="s">
        <v>1</v>
      </c>
      <c r="E461" s="47"/>
      <c r="F461" s="47"/>
      <c r="G461" s="47"/>
      <c r="H461" s="48"/>
      <c r="I461" s="48">
        <v>2131</v>
      </c>
      <c r="J461" s="48"/>
      <c r="K461" s="47"/>
      <c r="L461" s="47"/>
      <c r="M461" s="48"/>
    </row>
    <row r="462" spans="1:13" s="1" customFormat="1" ht="13.5" thickTop="1" x14ac:dyDescent="0.2">
      <c r="A462" s="29"/>
      <c r="B462" s="285"/>
      <c r="C462" s="287" t="s">
        <v>306</v>
      </c>
      <c r="D462" s="30" t="s">
        <v>1</v>
      </c>
      <c r="E462" s="31"/>
      <c r="F462" s="31"/>
      <c r="G462" s="31"/>
      <c r="H462" s="32">
        <v>398184</v>
      </c>
      <c r="I462" s="32">
        <v>42618</v>
      </c>
      <c r="J462" s="33">
        <v>119621</v>
      </c>
      <c r="K462" s="33">
        <v>235945</v>
      </c>
      <c r="L462" s="31"/>
      <c r="M462" s="33">
        <v>239</v>
      </c>
    </row>
    <row r="463" spans="1:13" s="1" customFormat="1" x14ac:dyDescent="0.2">
      <c r="A463" s="34"/>
      <c r="B463" s="286"/>
      <c r="C463" s="288"/>
      <c r="D463" s="35" t="s">
        <v>1</v>
      </c>
      <c r="E463" s="36"/>
      <c r="F463" s="36"/>
      <c r="G463" s="36"/>
      <c r="H463" s="37"/>
      <c r="I463" s="37"/>
      <c r="J463" s="37">
        <v>29094</v>
      </c>
      <c r="K463" s="37"/>
      <c r="L463" s="36"/>
      <c r="M463" s="37">
        <v>139</v>
      </c>
    </row>
    <row r="464" spans="1:13" s="1" customFormat="1" x14ac:dyDescent="0.2">
      <c r="A464" s="38"/>
      <c r="B464" s="39"/>
      <c r="C464" s="40"/>
      <c r="D464" s="41"/>
      <c r="E464" s="42"/>
      <c r="F464" s="42"/>
      <c r="G464" s="42"/>
      <c r="H464" s="43"/>
      <c r="I464" s="43"/>
      <c r="J464" s="43"/>
      <c r="K464" s="43"/>
      <c r="L464" s="43"/>
      <c r="M464" s="44"/>
    </row>
    <row r="465" spans="1:15" s="1" customFormat="1" x14ac:dyDescent="0.2">
      <c r="A465" s="45"/>
      <c r="B465" s="289" t="s">
        <v>50</v>
      </c>
      <c r="C465" s="290"/>
      <c r="D465" s="46" t="s">
        <v>1</v>
      </c>
      <c r="E465" s="47"/>
      <c r="F465" s="47"/>
      <c r="G465" s="47"/>
      <c r="H465" s="48">
        <v>362590</v>
      </c>
      <c r="I465" s="48"/>
      <c r="J465" s="48"/>
      <c r="K465" s="47"/>
      <c r="L465" s="47"/>
      <c r="M465" s="48"/>
    </row>
    <row r="466" spans="1:15" s="1" customFormat="1" x14ac:dyDescent="0.2">
      <c r="A466" s="45"/>
      <c r="B466" s="289" t="s">
        <v>108</v>
      </c>
      <c r="C466" s="290"/>
      <c r="D466" s="46" t="s">
        <v>1</v>
      </c>
      <c r="E466" s="47"/>
      <c r="F466" s="47"/>
      <c r="G466" s="47"/>
      <c r="H466" s="48">
        <v>6241</v>
      </c>
      <c r="I466" s="48"/>
      <c r="J466" s="48"/>
      <c r="K466" s="47"/>
      <c r="L466" s="47"/>
      <c r="M466" s="48"/>
    </row>
    <row r="467" spans="1:15" s="1" customFormat="1" x14ac:dyDescent="0.2">
      <c r="A467" s="45"/>
      <c r="B467" s="289" t="s">
        <v>51</v>
      </c>
      <c r="C467" s="290"/>
      <c r="D467" s="46" t="s">
        <v>1</v>
      </c>
      <c r="E467" s="47"/>
      <c r="F467" s="47"/>
      <c r="G467" s="47"/>
      <c r="H467" s="48"/>
      <c r="I467" s="48">
        <v>67768</v>
      </c>
      <c r="J467" s="48"/>
      <c r="K467" s="47"/>
      <c r="L467" s="47"/>
      <c r="M467" s="48"/>
    </row>
    <row r="468" spans="1:15" s="1" customFormat="1" x14ac:dyDescent="0.2">
      <c r="A468" s="45"/>
      <c r="B468" s="289" t="s">
        <v>109</v>
      </c>
      <c r="C468" s="290"/>
      <c r="D468" s="46" t="s">
        <v>1</v>
      </c>
      <c r="E468" s="47"/>
      <c r="F468" s="47"/>
      <c r="G468" s="47"/>
      <c r="H468" s="48">
        <v>188338</v>
      </c>
      <c r="I468" s="48"/>
      <c r="J468" s="48"/>
      <c r="K468" s="47"/>
      <c r="L468" s="47"/>
      <c r="M468" s="48"/>
    </row>
    <row r="469" spans="1:15" s="1" customFormat="1" x14ac:dyDescent="0.2">
      <c r="A469" s="45"/>
      <c r="B469" s="289" t="s">
        <v>52</v>
      </c>
      <c r="C469" s="290"/>
      <c r="D469" s="46" t="s">
        <v>1</v>
      </c>
      <c r="E469" s="47"/>
      <c r="F469" s="47"/>
      <c r="G469" s="47"/>
      <c r="H469" s="48">
        <v>10891</v>
      </c>
      <c r="I469" s="48"/>
      <c r="J469" s="48"/>
      <c r="K469" s="47"/>
      <c r="L469" s="47"/>
      <c r="M469" s="48"/>
    </row>
    <row r="470" spans="1:15" s="1" customFormat="1" x14ac:dyDescent="0.2">
      <c r="A470" s="45"/>
      <c r="B470" s="49"/>
      <c r="C470" s="50" t="s">
        <v>53</v>
      </c>
      <c r="D470" s="46" t="s">
        <v>1</v>
      </c>
      <c r="E470" s="47"/>
      <c r="F470" s="47"/>
      <c r="G470" s="47"/>
      <c r="H470" s="48">
        <v>74165</v>
      </c>
      <c r="I470" s="48"/>
      <c r="J470" s="48"/>
      <c r="K470" s="47"/>
      <c r="L470" s="47"/>
      <c r="M470" s="48"/>
    </row>
    <row r="471" spans="1:15" s="1" customFormat="1" x14ac:dyDescent="0.2">
      <c r="A471" s="45"/>
      <c r="B471" s="49"/>
      <c r="C471" s="50" t="s">
        <v>54</v>
      </c>
      <c r="D471" s="46" t="s">
        <v>1</v>
      </c>
      <c r="E471" s="47"/>
      <c r="F471" s="47"/>
      <c r="G471" s="47"/>
      <c r="H471" s="48">
        <v>41261</v>
      </c>
      <c r="I471" s="48"/>
      <c r="J471" s="48"/>
      <c r="K471" s="47"/>
      <c r="L471" s="47"/>
      <c r="M471" s="48"/>
    </row>
    <row r="472" spans="1:15" s="1" customFormat="1" x14ac:dyDescent="0.2">
      <c r="A472" s="45"/>
      <c r="B472" s="289" t="s">
        <v>55</v>
      </c>
      <c r="C472" s="290"/>
      <c r="D472" s="46" t="s">
        <v>1</v>
      </c>
      <c r="E472" s="47"/>
      <c r="F472" s="47"/>
      <c r="G472" s="47"/>
      <c r="H472" s="48">
        <v>478017</v>
      </c>
      <c r="I472" s="48"/>
      <c r="J472" s="48"/>
      <c r="K472" s="47"/>
      <c r="L472" s="47"/>
      <c r="M472" s="48"/>
    </row>
    <row r="473" spans="1:15" s="1" customFormat="1" x14ac:dyDescent="0.2">
      <c r="A473" s="45"/>
      <c r="B473" s="49"/>
      <c r="C473" s="50" t="s">
        <v>56</v>
      </c>
      <c r="D473" s="46" t="s">
        <v>57</v>
      </c>
      <c r="E473" s="47"/>
      <c r="F473" s="47"/>
      <c r="G473" s="47"/>
      <c r="H473" s="48"/>
      <c r="I473" s="48"/>
      <c r="J473" s="48"/>
      <c r="K473" s="47"/>
      <c r="L473" s="47"/>
      <c r="M473" s="48">
        <v>356</v>
      </c>
    </row>
    <row r="474" spans="1:15" s="1" customFormat="1" x14ac:dyDescent="0.2">
      <c r="A474" s="45"/>
      <c r="B474" s="49"/>
      <c r="C474" s="50" t="s">
        <v>58</v>
      </c>
      <c r="D474" s="46" t="s">
        <v>1</v>
      </c>
      <c r="E474" s="47"/>
      <c r="F474" s="47"/>
      <c r="G474" s="47"/>
      <c r="H474" s="48"/>
      <c r="I474" s="48">
        <v>67768</v>
      </c>
      <c r="J474" s="48"/>
      <c r="K474" s="47"/>
      <c r="L474" s="47"/>
      <c r="M474" s="48"/>
    </row>
    <row r="475" spans="1:15" s="1" customFormat="1" x14ac:dyDescent="0.2">
      <c r="A475" s="45"/>
      <c r="B475" s="289" t="s">
        <v>234</v>
      </c>
      <c r="C475" s="290"/>
      <c r="D475" s="46" t="s">
        <v>1</v>
      </c>
      <c r="E475" s="47"/>
      <c r="F475" s="47"/>
      <c r="G475" s="47"/>
      <c r="H475" s="48">
        <v>35594</v>
      </c>
      <c r="I475" s="48"/>
      <c r="J475" s="48"/>
      <c r="K475" s="47"/>
      <c r="L475" s="47"/>
      <c r="M475" s="48"/>
    </row>
    <row r="476" spans="1:15" s="1" customFormat="1" x14ac:dyDescent="0.2">
      <c r="A476" s="45"/>
      <c r="B476" s="289" t="s">
        <v>108</v>
      </c>
      <c r="C476" s="290"/>
      <c r="D476" s="46" t="s">
        <v>1</v>
      </c>
      <c r="E476" s="47"/>
      <c r="F476" s="47"/>
      <c r="G476" s="47"/>
      <c r="H476" s="48">
        <v>579</v>
      </c>
      <c r="I476" s="48"/>
      <c r="J476" s="48"/>
      <c r="K476" s="47"/>
      <c r="L476" s="47"/>
      <c r="M476" s="48"/>
    </row>
    <row r="477" spans="1:15" s="1" customFormat="1" x14ac:dyDescent="0.2">
      <c r="A477" s="45"/>
      <c r="B477" s="289" t="s">
        <v>51</v>
      </c>
      <c r="C477" s="290"/>
      <c r="D477" s="46" t="s">
        <v>1</v>
      </c>
      <c r="E477" s="47"/>
      <c r="F477" s="47"/>
      <c r="G477" s="47"/>
      <c r="H477" s="48"/>
      <c r="I477" s="48">
        <v>3945</v>
      </c>
      <c r="J477" s="48"/>
      <c r="K477" s="47"/>
      <c r="L477" s="47"/>
      <c r="M477" s="48"/>
    </row>
    <row r="478" spans="1:15" s="1" customFormat="1" x14ac:dyDescent="0.2">
      <c r="A478" s="45"/>
      <c r="B478" s="289" t="s">
        <v>109</v>
      </c>
      <c r="C478" s="290"/>
      <c r="D478" s="46" t="s">
        <v>1</v>
      </c>
      <c r="E478" s="47"/>
      <c r="F478" s="47"/>
      <c r="G478" s="47"/>
      <c r="H478" s="48">
        <v>29894</v>
      </c>
      <c r="I478" s="48"/>
      <c r="J478" s="48"/>
      <c r="K478" s="47"/>
      <c r="L478" s="47"/>
      <c r="M478" s="48"/>
    </row>
    <row r="479" spans="1:15" s="1" customFormat="1" x14ac:dyDescent="0.2">
      <c r="A479" s="45"/>
      <c r="B479" s="49"/>
      <c r="C479" s="50" t="s">
        <v>53</v>
      </c>
      <c r="D479" s="46" t="s">
        <v>1</v>
      </c>
      <c r="E479" s="47"/>
      <c r="F479" s="47"/>
      <c r="G479" s="47"/>
      <c r="H479" s="48">
        <v>3157</v>
      </c>
      <c r="I479" s="48"/>
      <c r="J479" s="48"/>
      <c r="K479" s="47"/>
      <c r="L479" s="47"/>
      <c r="M479" s="48"/>
    </row>
    <row r="480" spans="1:15" s="1" customFormat="1" x14ac:dyDescent="0.2">
      <c r="A480" s="45"/>
      <c r="B480" s="49"/>
      <c r="C480" s="50" t="s">
        <v>54</v>
      </c>
      <c r="D480" s="46" t="s">
        <v>1</v>
      </c>
      <c r="E480" s="47"/>
      <c r="F480" s="47"/>
      <c r="G480" s="47"/>
      <c r="H480" s="48">
        <v>2884</v>
      </c>
      <c r="I480" s="48"/>
      <c r="J480" s="48"/>
      <c r="K480" s="47"/>
      <c r="L480" s="47"/>
      <c r="M480" s="48"/>
      <c r="O480" s="225">
        <f>H462</f>
        <v>398184</v>
      </c>
    </row>
    <row r="481" spans="1:15" s="1" customFormat="1" x14ac:dyDescent="0.2">
      <c r="A481" s="45"/>
      <c r="B481" s="289" t="s">
        <v>235</v>
      </c>
      <c r="C481" s="290"/>
      <c r="D481" s="46" t="s">
        <v>1</v>
      </c>
      <c r="E481" s="47"/>
      <c r="F481" s="47"/>
      <c r="G481" s="47"/>
      <c r="H481" s="48">
        <v>41634</v>
      </c>
      <c r="I481" s="48"/>
      <c r="J481" s="48"/>
      <c r="K481" s="47"/>
      <c r="L481" s="47"/>
      <c r="M481" s="48"/>
      <c r="O481" s="225">
        <f>H470+H479</f>
        <v>77322</v>
      </c>
    </row>
    <row r="482" spans="1:15" s="1" customFormat="1" x14ac:dyDescent="0.2">
      <c r="A482" s="45"/>
      <c r="B482" s="49"/>
      <c r="C482" s="50" t="s">
        <v>56</v>
      </c>
      <c r="D482" s="46" t="s">
        <v>57</v>
      </c>
      <c r="E482" s="47"/>
      <c r="F482" s="47"/>
      <c r="G482" s="47"/>
      <c r="H482" s="48"/>
      <c r="I482" s="48"/>
      <c r="J482" s="48"/>
      <c r="K482" s="47"/>
      <c r="L482" s="47"/>
      <c r="M482" s="48">
        <v>22</v>
      </c>
      <c r="O482" s="225">
        <f>H471+H480</f>
        <v>44145</v>
      </c>
    </row>
    <row r="483" spans="1:15" s="1" customFormat="1" x14ac:dyDescent="0.2">
      <c r="A483" s="45"/>
      <c r="B483" s="49"/>
      <c r="C483" s="50" t="s">
        <v>58</v>
      </c>
      <c r="D483" s="46" t="s">
        <v>1</v>
      </c>
      <c r="E483" s="47"/>
      <c r="F483" s="47"/>
      <c r="G483" s="47"/>
      <c r="H483" s="48"/>
      <c r="I483" s="48">
        <v>3945</v>
      </c>
      <c r="J483" s="48"/>
      <c r="K483" s="47"/>
      <c r="L483" s="47"/>
      <c r="M483" s="48"/>
      <c r="O483" s="225">
        <f>H484</f>
        <v>519651</v>
      </c>
    </row>
    <row r="484" spans="1:15" s="1" customFormat="1" x14ac:dyDescent="0.2">
      <c r="A484" s="45"/>
      <c r="B484" s="49"/>
      <c r="C484" s="50" t="s">
        <v>307</v>
      </c>
      <c r="D484" s="46" t="s">
        <v>1</v>
      </c>
      <c r="E484" s="47"/>
      <c r="F484" s="47"/>
      <c r="G484" s="47"/>
      <c r="H484" s="48">
        <v>519651</v>
      </c>
      <c r="I484" s="48"/>
      <c r="J484" s="48"/>
      <c r="K484" s="47"/>
      <c r="L484" s="47"/>
      <c r="M484" s="48"/>
    </row>
    <row r="485" spans="1:15" s="1" customFormat="1" x14ac:dyDescent="0.2">
      <c r="A485" s="45"/>
      <c r="B485" s="49"/>
      <c r="C485" s="50" t="s">
        <v>56</v>
      </c>
      <c r="D485" s="46" t="s">
        <v>57</v>
      </c>
      <c r="E485" s="47"/>
      <c r="F485" s="47"/>
      <c r="G485" s="47"/>
      <c r="H485" s="48"/>
      <c r="I485" s="48"/>
      <c r="J485" s="48"/>
      <c r="K485" s="47"/>
      <c r="L485" s="47"/>
      <c r="M485" s="48">
        <v>378</v>
      </c>
    </row>
    <row r="486" spans="1:15" s="1" customFormat="1" x14ac:dyDescent="0.2">
      <c r="A486" s="45"/>
      <c r="B486" s="49"/>
      <c r="C486" s="50" t="s">
        <v>58</v>
      </c>
      <c r="D486" s="46" t="s">
        <v>1</v>
      </c>
      <c r="E486" s="47"/>
      <c r="F486" s="47"/>
      <c r="G486" s="47"/>
      <c r="H486" s="48"/>
      <c r="I486" s="48">
        <v>71712</v>
      </c>
      <c r="J486" s="48"/>
      <c r="K486" s="47"/>
      <c r="L486" s="47"/>
      <c r="M486" s="48"/>
    </row>
  </sheetData>
  <mergeCells count="97">
    <mergeCell ref="B481:C481"/>
    <mergeCell ref="B469:C469"/>
    <mergeCell ref="B472:C472"/>
    <mergeCell ref="B475:C475"/>
    <mergeCell ref="B476:C476"/>
    <mergeCell ref="B477:C477"/>
    <mergeCell ref="B478:C478"/>
    <mergeCell ref="B468:C468"/>
    <mergeCell ref="B448:B449"/>
    <mergeCell ref="C448:C449"/>
    <mergeCell ref="B451:C451"/>
    <mergeCell ref="B452:C452"/>
    <mergeCell ref="B453:C453"/>
    <mergeCell ref="B456:C456"/>
    <mergeCell ref="B462:B463"/>
    <mergeCell ref="C462:C463"/>
    <mergeCell ref="B465:C465"/>
    <mergeCell ref="B466:C466"/>
    <mergeCell ref="B467:C467"/>
    <mergeCell ref="C447:D447"/>
    <mergeCell ref="C387:D387"/>
    <mergeCell ref="B424:B425"/>
    <mergeCell ref="C424:C425"/>
    <mergeCell ref="B427:C427"/>
    <mergeCell ref="B428:C428"/>
    <mergeCell ref="B429:C429"/>
    <mergeCell ref="B430:C430"/>
    <mergeCell ref="B431:C431"/>
    <mergeCell ref="B434:C434"/>
    <mergeCell ref="A440:M440"/>
    <mergeCell ref="A441:M441"/>
    <mergeCell ref="A386:M386"/>
    <mergeCell ref="B364:C364"/>
    <mergeCell ref="B365:C365"/>
    <mergeCell ref="B366:C366"/>
    <mergeCell ref="B367:C367"/>
    <mergeCell ref="B370:C370"/>
    <mergeCell ref="B373:C373"/>
    <mergeCell ref="B374:C374"/>
    <mergeCell ref="B375:C375"/>
    <mergeCell ref="B376:C376"/>
    <mergeCell ref="B379:C379"/>
    <mergeCell ref="A385:M385"/>
    <mergeCell ref="B361:B362"/>
    <mergeCell ref="C361:C362"/>
    <mergeCell ref="B309:C309"/>
    <mergeCell ref="B310:C310"/>
    <mergeCell ref="B313:C313"/>
    <mergeCell ref="B316:C316"/>
    <mergeCell ref="B317:C317"/>
    <mergeCell ref="B318:C318"/>
    <mergeCell ref="B319:C319"/>
    <mergeCell ref="B322:C322"/>
    <mergeCell ref="A328:M328"/>
    <mergeCell ref="A329:M329"/>
    <mergeCell ref="C360:D360"/>
    <mergeCell ref="B308:C308"/>
    <mergeCell ref="C132:D132"/>
    <mergeCell ref="C138:D138"/>
    <mergeCell ref="C139:D139"/>
    <mergeCell ref="C140:D140"/>
    <mergeCell ref="C263:D263"/>
    <mergeCell ref="C264:D264"/>
    <mergeCell ref="C302:D302"/>
    <mergeCell ref="B303:B304"/>
    <mergeCell ref="C303:C304"/>
    <mergeCell ref="B306:C306"/>
    <mergeCell ref="B307:C307"/>
    <mergeCell ref="A131:M131"/>
    <mergeCell ref="C112:D112"/>
    <mergeCell ref="C113:D113"/>
    <mergeCell ref="B114:B115"/>
    <mergeCell ref="C114:C115"/>
    <mergeCell ref="B117:C117"/>
    <mergeCell ref="B118:C118"/>
    <mergeCell ref="B119:C119"/>
    <mergeCell ref="B120:C120"/>
    <mergeCell ref="B121:C121"/>
    <mergeCell ref="B124:C124"/>
    <mergeCell ref="A130:M130"/>
    <mergeCell ref="C56:D56"/>
    <mergeCell ref="A7:M7"/>
    <mergeCell ref="C38:D38"/>
    <mergeCell ref="C39:D39"/>
    <mergeCell ref="B40:B41"/>
    <mergeCell ref="C40:C41"/>
    <mergeCell ref="B43:C43"/>
    <mergeCell ref="B44:C44"/>
    <mergeCell ref="B45:C45"/>
    <mergeCell ref="B48:C48"/>
    <mergeCell ref="A54:M54"/>
    <mergeCell ref="A55:M55"/>
    <mergeCell ref="A2:M2"/>
    <mergeCell ref="C3:D3"/>
    <mergeCell ref="C4:D4"/>
    <mergeCell ref="C5:D5"/>
    <mergeCell ref="A6:M6"/>
  </mergeCells>
  <printOptions horizontalCentered="1"/>
  <pageMargins left="0.39" right="0.39" top="0.59" bottom="0.59" header="0.39" footer="0.39"/>
  <pageSetup paperSize="9" scale="91" fitToHeight="10000" orientation="landscape"/>
  <headerFooter>
    <oddHeader>&amp;Л&amp;9Программный комплекс АВС-4 (редакция 4.2.3.2)&amp;Ц&amp;С&amp;П737794901</oddHeader>
    <oddFooter>&amp;ЦСтраниц - &amp;К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лист1</vt:lpstr>
      <vt:lpstr>Эталон (значения)</vt:lpstr>
      <vt:lpstr>лист2</vt:lpstr>
      <vt:lpstr>лист3</vt:lpstr>
      <vt:lpstr>генподрядчик</vt:lpstr>
      <vt:lpstr>дата_дог</vt:lpstr>
      <vt:lpstr>дата_по</vt:lpstr>
      <vt:lpstr>дата_с</vt:lpstr>
      <vt:lpstr>дата_составл</vt:lpstr>
      <vt:lpstr>лист2!Заголовки_для_печати</vt:lpstr>
      <vt:lpstr>лист3!Заголовки_для_печати</vt:lpstr>
      <vt:lpstr>'Эталон (значения)'!Заголовки_для_печати</vt:lpstr>
      <vt:lpstr>заказчик</vt:lpstr>
      <vt:lpstr>инвестор</vt:lpstr>
      <vt:lpstr>код</vt:lpstr>
      <vt:lpstr>наим_сметы</vt:lpstr>
      <vt:lpstr>начало_данных</vt:lpstr>
      <vt:lpstr>ном_дог</vt:lpstr>
      <vt:lpstr>ном_док</vt:lpstr>
      <vt:lpstr>ном_сметы</vt:lpstr>
      <vt:lpstr>лист2!Область_печати</vt:lpstr>
      <vt:lpstr>'Эталон (значения)'!Область_печати</vt:lpstr>
      <vt:lpstr>объект</vt:lpstr>
      <vt:lpstr>смет_стоим</vt:lpstr>
      <vt:lpstr>стройка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Ярослав Тимощук</cp:lastModifiedBy>
  <cp:lastPrinted>2016-11-02T05:13:16Z</cp:lastPrinted>
  <dcterms:created xsi:type="dcterms:W3CDTF">2013-04-01T10:56:55Z</dcterms:created>
  <dcterms:modified xsi:type="dcterms:W3CDTF">2016-12-03T06:07:53Z</dcterms:modified>
</cp:coreProperties>
</file>