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5" windowWidth="18195" windowHeight="8520"/>
  </bookViews>
  <sheets>
    <sheet name="Лист1 (2)" sheetId="5" r:id="rId1"/>
    <sheet name="Лист1" sheetId="1" r:id="rId2"/>
    <sheet name="Лист2" sheetId="2" r:id="rId3"/>
    <sheet name="Лист3" sheetId="3" r:id="rId4"/>
  </sheets>
  <calcPr calcId="144525"/>
  <fileRecoveryPr repairLoad="1"/>
</workbook>
</file>

<file path=xl/calcChain.xml><?xml version="1.0" encoding="utf-8"?>
<calcChain xmlns="http://schemas.openxmlformats.org/spreadsheetml/2006/main">
  <c r="BO5" i="5" l="1"/>
  <c r="BP5" i="5"/>
  <c r="BQ5" i="5" s="1"/>
  <c r="BR5" i="5" s="1"/>
  <c r="BS5" i="5" s="1"/>
  <c r="BT5" i="5" s="1"/>
  <c r="BU5" i="5" s="1"/>
  <c r="BV5" i="5" s="1"/>
  <c r="BW5" i="5" s="1"/>
  <c r="BX5" i="5" s="1"/>
  <c r="BY5" i="5" s="1"/>
  <c r="BZ5" i="5" s="1"/>
  <c r="AO5" i="5"/>
  <c r="AP5" i="5"/>
  <c r="AQ5" i="5" s="1"/>
  <c r="AR5" i="5" s="1"/>
  <c r="AS5" i="5" s="1"/>
  <c r="AT5" i="5" s="1"/>
  <c r="AU5" i="5" s="1"/>
  <c r="AV5" i="5" s="1"/>
  <c r="AW5" i="5" s="1"/>
  <c r="AX5" i="5" s="1"/>
  <c r="AY5" i="5" s="1"/>
  <c r="AZ5" i="5" s="1"/>
  <c r="BA5" i="5" s="1"/>
  <c r="BB5" i="5" s="1"/>
  <c r="BC5" i="5" s="1"/>
  <c r="BD5" i="5" s="1"/>
  <c r="BE5" i="5" s="1"/>
  <c r="BF5" i="5" s="1"/>
  <c r="BG5" i="5" s="1"/>
  <c r="BH5" i="5" s="1"/>
  <c r="BI5" i="5" s="1"/>
  <c r="BJ5" i="5" s="1"/>
  <c r="BK5" i="5" s="1"/>
  <c r="BL5" i="5" s="1"/>
  <c r="BM5" i="5" s="1"/>
  <c r="BN5" i="5" s="1"/>
  <c r="E114" i="5" l="1"/>
  <c r="G114" i="5" s="1"/>
  <c r="E162" i="5" l="1"/>
  <c r="G162" i="5" s="1"/>
  <c r="E160" i="5"/>
  <c r="G160" i="5" s="1"/>
  <c r="E158" i="5"/>
  <c r="G158" i="5" s="1"/>
  <c r="E156" i="5"/>
  <c r="G156" i="5" s="1"/>
  <c r="E154" i="5"/>
  <c r="G154" i="5" s="1"/>
  <c r="E152" i="5"/>
  <c r="G152" i="5" s="1"/>
  <c r="E150" i="5"/>
  <c r="G150" i="5" s="1"/>
  <c r="E148" i="5"/>
  <c r="G148" i="5" s="1"/>
  <c r="E146" i="5"/>
  <c r="G146" i="5" s="1"/>
  <c r="E144" i="5"/>
  <c r="G144" i="5" s="1"/>
  <c r="E142" i="5"/>
  <c r="G142" i="5" s="1"/>
  <c r="E140" i="5"/>
  <c r="G140" i="5" s="1"/>
  <c r="E138" i="5"/>
  <c r="G138" i="5" s="1"/>
  <c r="E136" i="5"/>
  <c r="G136" i="5" s="1"/>
  <c r="E134" i="5"/>
  <c r="G134" i="5" s="1"/>
  <c r="E132" i="5"/>
  <c r="G132" i="5" s="1"/>
  <c r="E130" i="5"/>
  <c r="G130" i="5" s="1"/>
  <c r="E128" i="5"/>
  <c r="G128" i="5" s="1"/>
  <c r="E126" i="5"/>
  <c r="G126" i="5" s="1"/>
  <c r="E124" i="5"/>
  <c r="G124" i="5" s="1"/>
  <c r="E122" i="5"/>
  <c r="G122" i="5" s="1"/>
  <c r="E120" i="5"/>
  <c r="G120" i="5" s="1"/>
  <c r="E118" i="5"/>
  <c r="G118" i="5" s="1"/>
  <c r="E116" i="5"/>
  <c r="G116" i="5" s="1"/>
  <c r="E112" i="5"/>
  <c r="G112" i="5" s="1"/>
  <c r="E110" i="5"/>
  <c r="G110" i="5" s="1"/>
  <c r="E108" i="5"/>
  <c r="G108" i="5" s="1"/>
  <c r="E106" i="5"/>
  <c r="G106" i="5" s="1"/>
  <c r="E104" i="5"/>
  <c r="G104" i="5" s="1"/>
  <c r="E102" i="5"/>
  <c r="G102" i="5" s="1"/>
  <c r="E100" i="5"/>
  <c r="G100" i="5" s="1"/>
  <c r="E98" i="5"/>
  <c r="G98" i="5" s="1"/>
  <c r="E96" i="5"/>
  <c r="G96" i="5" s="1"/>
  <c r="E94" i="5"/>
  <c r="G94" i="5" s="1"/>
  <c r="E92" i="5"/>
  <c r="G92" i="5" s="1"/>
  <c r="E90" i="5"/>
  <c r="G90" i="5" s="1"/>
  <c r="E88" i="5"/>
  <c r="G88" i="5" s="1"/>
  <c r="E86" i="5"/>
  <c r="G86" i="5" s="1"/>
  <c r="E84" i="5"/>
  <c r="G84" i="5" s="1"/>
  <c r="E82" i="5"/>
  <c r="G82" i="5" s="1"/>
  <c r="E80" i="5"/>
  <c r="G80" i="5" s="1"/>
  <c r="E78" i="5"/>
  <c r="G78" i="5" s="1"/>
  <c r="E76" i="5"/>
  <c r="G76" i="5" s="1"/>
  <c r="E74" i="5"/>
  <c r="G74" i="5" s="1"/>
  <c r="E72" i="5"/>
  <c r="G72" i="5" s="1"/>
  <c r="E70" i="5"/>
  <c r="G70" i="5" s="1"/>
  <c r="E68" i="5"/>
  <c r="G68" i="5" s="1"/>
  <c r="E66" i="5"/>
  <c r="G66" i="5" s="1"/>
  <c r="E64" i="5"/>
  <c r="G64" i="5" s="1"/>
  <c r="E62" i="5"/>
  <c r="G62" i="5" s="1"/>
  <c r="E60" i="5"/>
  <c r="G60" i="5" s="1"/>
  <c r="E58" i="5"/>
  <c r="G58" i="5" s="1"/>
  <c r="E56" i="5"/>
  <c r="G56" i="5" s="1"/>
  <c r="E54" i="5"/>
  <c r="G54" i="5" s="1"/>
  <c r="E52" i="5"/>
  <c r="G52" i="5" s="1"/>
  <c r="E50" i="5"/>
  <c r="G50" i="5" s="1"/>
  <c r="E48" i="5"/>
  <c r="G48" i="5" s="1"/>
  <c r="E46" i="5"/>
  <c r="G46" i="5" s="1"/>
  <c r="E44" i="5"/>
  <c r="G44" i="5" s="1"/>
  <c r="E42" i="5"/>
  <c r="G42" i="5" s="1"/>
  <c r="E40" i="5"/>
  <c r="G40" i="5" s="1"/>
  <c r="E38" i="5"/>
  <c r="G38" i="5" s="1"/>
  <c r="E36" i="5"/>
  <c r="G36" i="5" s="1"/>
  <c r="E34" i="5"/>
  <c r="G34" i="5" s="1"/>
  <c r="E32" i="5"/>
  <c r="G32" i="5" s="1"/>
  <c r="E30" i="5"/>
  <c r="G30" i="5" s="1"/>
  <c r="E28" i="5"/>
  <c r="G28" i="5" s="1"/>
  <c r="E26" i="5"/>
  <c r="G26" i="5" s="1"/>
  <c r="E24" i="5"/>
  <c r="G24" i="5" s="1"/>
  <c r="E22" i="5"/>
  <c r="G22" i="5" s="1"/>
  <c r="E20" i="5"/>
  <c r="G20" i="5" s="1"/>
  <c r="E10" i="5"/>
  <c r="G10" i="5" s="1"/>
  <c r="E6" i="5"/>
  <c r="E8" i="5" s="1"/>
  <c r="E16" i="5" s="1"/>
  <c r="G16" i="5" s="1"/>
  <c r="K5" i="5"/>
  <c r="L5" i="5" s="1"/>
  <c r="M5" i="5" s="1"/>
  <c r="N5" i="5" s="1"/>
  <c r="O5" i="5" s="1"/>
  <c r="P5" i="5" s="1"/>
  <c r="Q5" i="5" s="1"/>
  <c r="R5" i="5" s="1"/>
  <c r="S5" i="5" s="1"/>
  <c r="T5" i="5" s="1"/>
  <c r="U5" i="5" s="1"/>
  <c r="V5" i="5" s="1"/>
  <c r="W5" i="5" s="1"/>
  <c r="X5" i="5" s="1"/>
  <c r="Y5" i="5" s="1"/>
  <c r="Z5" i="5" s="1"/>
  <c r="AA5" i="5" s="1"/>
  <c r="AB5" i="5" s="1"/>
  <c r="AC5" i="5" s="1"/>
  <c r="AD5" i="5" s="1"/>
  <c r="AE5" i="5" s="1"/>
  <c r="AF5" i="5" s="1"/>
  <c r="AG5" i="5" s="1"/>
  <c r="AH5" i="5" s="1"/>
  <c r="AI5" i="5" s="1"/>
  <c r="AJ5" i="5" s="1"/>
  <c r="AK5" i="5" s="1"/>
  <c r="AL5" i="5" s="1"/>
  <c r="AM5" i="5" s="1"/>
  <c r="AN5" i="5" s="1"/>
  <c r="A4" i="5"/>
  <c r="I16" i="5" s="1"/>
  <c r="B1" i="5"/>
  <c r="I114" i="5" l="1"/>
  <c r="E18" i="5"/>
  <c r="G18" i="5" s="1"/>
  <c r="I10" i="5"/>
  <c r="I8" i="5"/>
  <c r="E12" i="5"/>
  <c r="G8" i="5"/>
  <c r="E14" i="5"/>
  <c r="I18" i="5"/>
  <c r="I26" i="5"/>
  <c r="I34" i="5"/>
  <c r="I42" i="5"/>
  <c r="I50" i="5"/>
  <c r="I58" i="5"/>
  <c r="I66" i="5"/>
  <c r="I74" i="5"/>
  <c r="I82" i="5"/>
  <c r="I90" i="5"/>
  <c r="I98" i="5"/>
  <c r="I106" i="5"/>
  <c r="I122" i="5"/>
  <c r="I130" i="5"/>
  <c r="I138" i="5"/>
  <c r="I146" i="5"/>
  <c r="I154" i="5"/>
  <c r="I162" i="5"/>
  <c r="I24" i="5"/>
  <c r="I32" i="5"/>
  <c r="I40" i="5"/>
  <c r="I48" i="5"/>
  <c r="I56" i="5"/>
  <c r="I64" i="5"/>
  <c r="I72" i="5"/>
  <c r="I80" i="5"/>
  <c r="I88" i="5"/>
  <c r="I96" i="5"/>
  <c r="I104" i="5"/>
  <c r="I112" i="5"/>
  <c r="I120" i="5"/>
  <c r="I128" i="5"/>
  <c r="I136" i="5"/>
  <c r="I144" i="5"/>
  <c r="I152" i="5"/>
  <c r="I160" i="5"/>
  <c r="G6" i="5"/>
  <c r="I6" i="5"/>
  <c r="I22" i="5"/>
  <c r="I30" i="5"/>
  <c r="I38" i="5"/>
  <c r="I46" i="5"/>
  <c r="I54" i="5"/>
  <c r="I62" i="5"/>
  <c r="I70" i="5"/>
  <c r="I78" i="5"/>
  <c r="I86" i="5"/>
  <c r="I94" i="5"/>
  <c r="I102" i="5"/>
  <c r="I110" i="5"/>
  <c r="I118" i="5"/>
  <c r="I126" i="5"/>
  <c r="I134" i="5"/>
  <c r="I142" i="5"/>
  <c r="I150" i="5"/>
  <c r="I158" i="5"/>
  <c r="I20" i="5"/>
  <c r="I28" i="5"/>
  <c r="I36" i="5"/>
  <c r="I44" i="5"/>
  <c r="I52" i="5"/>
  <c r="I60" i="5"/>
  <c r="I68" i="5"/>
  <c r="I76" i="5"/>
  <c r="I84" i="5"/>
  <c r="I92" i="5"/>
  <c r="I100" i="5"/>
  <c r="I108" i="5"/>
  <c r="I116" i="5"/>
  <c r="I124" i="5"/>
  <c r="I132" i="5"/>
  <c r="I140" i="5"/>
  <c r="I148" i="5"/>
  <c r="I156" i="5"/>
  <c r="E8" i="1"/>
  <c r="E11" i="1" s="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6" i="1"/>
  <c r="I14" i="5" l="1"/>
  <c r="G14" i="5"/>
  <c r="I12" i="5"/>
  <c r="G12" i="5"/>
  <c r="D3" i="5" s="1"/>
  <c r="E10" i="1"/>
  <c r="I8" i="1"/>
  <c r="E7" i="1"/>
  <c r="I6" i="1"/>
  <c r="E9" i="1" l="1"/>
  <c r="I7" i="1"/>
  <c r="I9" i="1" l="1"/>
  <c r="E12" i="1"/>
  <c r="A4"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6" i="1"/>
  <c r="K5" i="1"/>
  <c r="L5" i="1" s="1"/>
  <c r="D3" i="1" l="1"/>
  <c r="I11" i="1"/>
  <c r="I15" i="1"/>
  <c r="I19" i="1"/>
  <c r="I23" i="1"/>
  <c r="I27" i="1"/>
  <c r="I31" i="1"/>
  <c r="I35" i="1"/>
  <c r="I39" i="1"/>
  <c r="I43" i="1"/>
  <c r="I47" i="1"/>
  <c r="I51" i="1"/>
  <c r="I55" i="1"/>
  <c r="I59" i="1"/>
  <c r="I63" i="1"/>
  <c r="I67" i="1"/>
  <c r="I71" i="1"/>
  <c r="I75" i="1"/>
  <c r="I79" i="1"/>
  <c r="I83" i="1"/>
  <c r="I18" i="1"/>
  <c r="I26" i="1"/>
  <c r="I34" i="1"/>
  <c r="I46" i="1"/>
  <c r="I62" i="1"/>
  <c r="I74" i="1"/>
  <c r="I12" i="1"/>
  <c r="I16" i="1"/>
  <c r="I20" i="1"/>
  <c r="I24" i="1"/>
  <c r="I28" i="1"/>
  <c r="I32" i="1"/>
  <c r="I36" i="1"/>
  <c r="I40" i="1"/>
  <c r="I44" i="1"/>
  <c r="I48" i="1"/>
  <c r="I52" i="1"/>
  <c r="I56" i="1"/>
  <c r="I60" i="1"/>
  <c r="I64" i="1"/>
  <c r="I68" i="1"/>
  <c r="I72" i="1"/>
  <c r="I76" i="1"/>
  <c r="I80" i="1"/>
  <c r="I84" i="1"/>
  <c r="I14" i="1"/>
  <c r="I22" i="1"/>
  <c r="I38" i="1"/>
  <c r="I50" i="1"/>
  <c r="I58" i="1"/>
  <c r="I70" i="1"/>
  <c r="I82" i="1"/>
  <c r="I13" i="1"/>
  <c r="I17" i="1"/>
  <c r="I21" i="1"/>
  <c r="I25" i="1"/>
  <c r="I29" i="1"/>
  <c r="I33" i="1"/>
  <c r="I37" i="1"/>
  <c r="I41" i="1"/>
  <c r="I45" i="1"/>
  <c r="I49" i="1"/>
  <c r="I53" i="1"/>
  <c r="I57" i="1"/>
  <c r="I61" i="1"/>
  <c r="I65" i="1"/>
  <c r="I69" i="1"/>
  <c r="I73" i="1"/>
  <c r="I77" i="1"/>
  <c r="I81" i="1"/>
  <c r="I10" i="1"/>
  <c r="I30" i="1"/>
  <c r="I42" i="1"/>
  <c r="I54" i="1"/>
  <c r="I66" i="1"/>
  <c r="I78" i="1"/>
  <c r="M5" i="1"/>
  <c r="N5" i="1" s="1"/>
  <c r="O5" i="1" s="1"/>
  <c r="P5" i="1" s="1"/>
  <c r="Q5" i="1" s="1"/>
  <c r="R5" i="1" s="1"/>
  <c r="S5" i="1" s="1"/>
  <c r="T5" i="1" s="1"/>
  <c r="U5" i="1" s="1"/>
  <c r="V5" i="1" s="1"/>
  <c r="W5" i="1" s="1"/>
  <c r="X5" i="1" s="1"/>
  <c r="Y5" i="1" s="1"/>
  <c r="Z5" i="1" s="1"/>
  <c r="AA5" i="1" s="1"/>
  <c r="AB5" i="1" s="1"/>
  <c r="AC5" i="1" s="1"/>
  <c r="AD5" i="1" s="1"/>
  <c r="AE5" i="1" s="1"/>
  <c r="AF5" i="1" s="1"/>
  <c r="AG5" i="1" s="1"/>
  <c r="AH5" i="1" s="1"/>
  <c r="AI5" i="1" s="1"/>
  <c r="AJ5" i="1" s="1"/>
  <c r="AK5" i="1" s="1"/>
  <c r="AL5" i="1" s="1"/>
  <c r="AM5" i="1" s="1"/>
  <c r="AN5" i="1" s="1"/>
  <c r="B1" i="1" l="1"/>
</calcChain>
</file>

<file path=xl/sharedStrings.xml><?xml version="1.0" encoding="utf-8"?>
<sst xmlns="http://schemas.openxmlformats.org/spreadsheetml/2006/main" count="364" uniqueCount="125">
  <si>
    <t>Сегодня</t>
  </si>
  <si>
    <t>Дата начала</t>
  </si>
  <si>
    <t>№ п/п</t>
  </si>
  <si>
    <t>Задача</t>
  </si>
  <si>
    <t>№ предш-й задачи</t>
  </si>
  <si>
    <t>Продолжительность (дней)</t>
  </si>
  <si>
    <t>Дата выполнения</t>
  </si>
  <si>
    <t>Дата фактического выполнения</t>
  </si>
  <si>
    <t>Сообщение о ходе выполнения</t>
  </si>
  <si>
    <t>Примечания</t>
  </si>
  <si>
    <t>Ответственный исполнитель</t>
  </si>
  <si>
    <t>Получение проектно-сметной документации cо штампом «В производство работ». Подписание акта сверки полученной документации и занесение полученной документации в эл. реестр.</t>
  </si>
  <si>
    <t>Разработка графика производства работ 4 уровня по 1-му этапу строительства</t>
  </si>
  <si>
    <t>Разработка графика мобилизации людских и технических ресурсов</t>
  </si>
  <si>
    <t>Разработка, согласование ППР</t>
  </si>
  <si>
    <t>Формирование пакета документов для согласования СТГ С в качестве субподрядчика на объекте строительства</t>
  </si>
  <si>
    <t>ОПП, ПТО</t>
  </si>
  <si>
    <t>ОПП</t>
  </si>
  <si>
    <t xml:space="preserve">Направить письмо-запрос на Заказчика с целью получения утвержденного переченя приемо-сдаточной документации. </t>
  </si>
  <si>
    <t>Заказать изготовление журналов общих и специальных работ в типографии. Передать журналы Заказчику для регистрации в Ростехнадзоре</t>
  </si>
  <si>
    <t>Сбор и оформление разрешительной документации</t>
  </si>
  <si>
    <t>ПТО, ОПП</t>
  </si>
  <si>
    <t>ПТО</t>
  </si>
  <si>
    <t xml:space="preserve">После получения от Заказчика утвержденного переченя приемо-сдаточной документации. </t>
  </si>
  <si>
    <t xml:space="preserve">Направить в ЗАО «С» письмо по мере согласования ж/д тупиков определенных ПОС на более оптимальный вариант вблизи площадки строительства.  </t>
  </si>
  <si>
    <t xml:space="preserve">Получение решения ЗК ЗАО «С» на раннее направленную заявку на оказание комплекса логистических услуг по ж/д тупику (базе хранения). </t>
  </si>
  <si>
    <t xml:space="preserve">Заключение договора с определенным и утвержденным ЗК ЗАО «С» контрагентом на оказание комплекса логистических услуг по ж/д тупику (базе хранения). </t>
  </si>
  <si>
    <t>Отдел Логистики, Е.Г.</t>
  </si>
  <si>
    <t>Согласовать с ДМиТ потребность в ГСМ для обеспечения нужд строительства на 1ом этапе (автоналив)</t>
  </si>
  <si>
    <t>Направить заявку на ЗК ЗАО по выбору поставщика ГСМ</t>
  </si>
  <si>
    <t>Заключить договор на поставку ГСМ</t>
  </si>
  <si>
    <t>Направить заявку на ЗК ЗАО по выбору поставщика ЖБИ</t>
  </si>
  <si>
    <t>Заключить договор на поставку ЖБИ</t>
  </si>
  <si>
    <t>Разработать и согласовать со службами СТГС график поставки МТР для нужд строительства на 1ый этап (автоналив)</t>
  </si>
  <si>
    <t>ОМТО</t>
  </si>
  <si>
    <t>ОМТО В. Д.В.</t>
  </si>
  <si>
    <t>Отдел комплектации</t>
  </si>
  <si>
    <t>Получить от ЗАО «С» разделительную ведомость поставки проектных материалов</t>
  </si>
  <si>
    <t>Оформление, подача заявок в ОМТО на поставку проектных МТР. С учётом графика производства работ.</t>
  </si>
  <si>
    <t>Обеспечение участка строительства инженером по комплектации</t>
  </si>
  <si>
    <t>Отдел комплектации, ОМТО</t>
  </si>
  <si>
    <t>03.08.2016 г. в ЗАО «С» направлено письмо (С.Д., С.Н.). Ответственный от ЗАО «С» А.В.</t>
  </si>
  <si>
    <t>После получения разделительной ведомости поставки проектных МТР от ЗАО «С»</t>
  </si>
  <si>
    <t>Подача заявки в Отдел кадров, согласование в СБ.</t>
  </si>
  <si>
    <t>Определить потребность в ДЭС для нужд ВЖГ на период строительства ВЛ-10кв (согласно утвержденного ГПР)</t>
  </si>
  <si>
    <t>Оформить заявки на перебазировку или закупку ДЭС</t>
  </si>
  <si>
    <t>Заключение договора на тех. присоединение к действующей ВЛ-10кв</t>
  </si>
  <si>
    <t>Оформление заявки на МТР для строительства ВЛ</t>
  </si>
  <si>
    <t>Совместно с ОЖО разработать и утвердить план-схемы электроснабжения ВЖГ и зоны управления строительством</t>
  </si>
  <si>
    <t>Оформление заявки на МТР для расключения ВЖГ и ЗУС</t>
  </si>
  <si>
    <t>Организовать обеспечение площадки строительства освещением в ночное время (схемы расключения по площадке, заявки на МТР</t>
  </si>
  <si>
    <t>ОГЭ</t>
  </si>
  <si>
    <t>Заключение договоров на вывоз ТБО, ЖБО.</t>
  </si>
  <si>
    <t>Подготовка мероприятий по охране окружающей среды</t>
  </si>
  <si>
    <t>Аттестация персонала в области охраны труда и промышленной безопасности</t>
  </si>
  <si>
    <t>Обеспечение работников спецодеждой и СИЗ в полном объеме на весь цикл строительства</t>
  </si>
  <si>
    <t xml:space="preserve">ОТБ и ОТ, К.А. </t>
  </si>
  <si>
    <t>Заключить договор с АЦ на производственную аттестацию технологии сварки РД, РАД на ОТО ОХНВП, НГДО, ГО.</t>
  </si>
  <si>
    <t>Заключить договор с АЦ на аттестацию специалистов сварочного производства I, II, III уровень ОХНВП, НГДО, СК, ГО.</t>
  </si>
  <si>
    <t>Определение контрагента и заключение договора с лабораторией неразрушающего контроля на проведение НК и механических испытаний  КСС</t>
  </si>
  <si>
    <t>Рассчитать необходимое количество постов на РАД согласно ГПР. Подготовить заявку на оборудование в ЗК ЗАО.</t>
  </si>
  <si>
    <t>Рассчитать необходимое количество материалов. Оформить заявку на закупку.</t>
  </si>
  <si>
    <t>Получить коммерческое предложение от лабораторий неразрушающего контроля. Заключить договор.</t>
  </si>
  <si>
    <t>Принять в аренду сварочное оборудование для стыковой сварки ПЭ труб от ЗАО «С». В случае отсутствия заказать новое.</t>
  </si>
  <si>
    <t>ОГС, А.Б.</t>
  </si>
  <si>
    <t>ОГС, М.С.</t>
  </si>
  <si>
    <t>ОГС, О.Н.</t>
  </si>
  <si>
    <t>Разработать технологические карты на сборку и сварку ПЭ и стальных труб. Согласовать с заказчиком.</t>
  </si>
  <si>
    <t>Обеспечить наличие необходимого сварочного оборудования на участке строи тельства</t>
  </si>
  <si>
    <t>ОГС, А.Б., М.С.</t>
  </si>
  <si>
    <t>Составить и согласовать список оргтехники и компьютеров согласно штатного расписания на объекте</t>
  </si>
  <si>
    <t>Провести инвентаризацию по высвобождающейся оргтехнике на закрывающихся объектах</t>
  </si>
  <si>
    <t>Подать заявку на приобретение необходимой оргтехники с учетом проведенной инвентаризации</t>
  </si>
  <si>
    <t>Подать заявку на перебазировку высвободившейся оргтехники</t>
  </si>
  <si>
    <t>Найти поставщиков услуг интернет в выбранном месте строительства и получить от них коммерческие предложения</t>
  </si>
  <si>
    <t>Оправлены заявки в компании: МТС, Мегафон, Энфорта. Получено ком. Предложение от: Мегафон</t>
  </si>
  <si>
    <t>Подать заявку на заключение договора с выбранным поставщиком интернет услуг</t>
  </si>
  <si>
    <t>Подать заявку на приобретение необходимой техники связи и серверного оборудования</t>
  </si>
  <si>
    <t>Подать заявку на найм системного администратора для ОП Куйбышев в отдел кадров (работа не вахтовым методом)</t>
  </si>
  <si>
    <t>Провести тестовый запуск временного оборудования связи на объекте (тестирование необходимо проводить на месте строительства)</t>
  </si>
  <si>
    <t>Подать заявку в ЗАО "С" на приобретение и использование радиостанций на территории строительства</t>
  </si>
  <si>
    <t xml:space="preserve">ОИТ, А.А. </t>
  </si>
  <si>
    <t>Общая заявка на использование радиостанций есть. Необходимо уточнить про Новосибирскую область</t>
  </si>
  <si>
    <t>Отдел кадров предоставил мне возможность просмотра резюме претендентов на сайтах "ищу работу"</t>
  </si>
  <si>
    <t>Выезд на площадку строительства для организации приемки планово-высотных отметок</t>
  </si>
  <si>
    <t>Заявка в отдел кадров на подбор персонала геодезистов, согласно штатного расписания</t>
  </si>
  <si>
    <t xml:space="preserve">Подбор необходимого геодезического оборудования и программного обеспечения для обеспечения требуемой точности проведения геодезических работ </t>
  </si>
  <si>
    <t>Прием геодезической разбивочной основы объекта</t>
  </si>
  <si>
    <t>Приказ об ответственных за проведение геодезических работ на объекте</t>
  </si>
  <si>
    <t>Совместно с геодезическими службами заказчика и генподрядчика, службой строительного контроля и другими контролирующими службами сформулировать и утвердить форму и содержание исполнительной документации для каждого вида работ</t>
  </si>
  <si>
    <t>ОГГ, Ю.М.</t>
  </si>
  <si>
    <t>Корректировка должностных инструкций ведущего геодезиста и геодезиста в соответствии с задачами, возникающими при строительстве объекта</t>
  </si>
  <si>
    <t xml:space="preserve">Корректировка с соответствующими службами инструкций по ОТ и ТБ, ПБ, охране окружающей среды при выполнении геодезических работ применительно к выполняемым задачам на объекте. </t>
  </si>
  <si>
    <t>Написание и согласование должностной инструкции помощника геодезиста</t>
  </si>
  <si>
    <t>выполнено</t>
  </si>
  <si>
    <t>Разработать и утвердить план-схему временного жилого городка (ВЖГ)</t>
  </si>
  <si>
    <t>Направить письмо в ЗАО «СТГ» о потребности ВЗиС для строительства ВЖГ ( сплан-схемой ВЖГ)</t>
  </si>
  <si>
    <t>Заключить договор аренды здания для проживания работников в г.Куйбышев на 150 мест</t>
  </si>
  <si>
    <t>Передача в ОМТО заявок на  материалы, инструменты для монтажа ВЖГ</t>
  </si>
  <si>
    <t>Заключить договор с МУП «Куйбышевжилкомхоз» на вывоз ТБО, ЖБО, и обеспечение питьевой водой</t>
  </si>
  <si>
    <t>Заключить договор на оказание услуг трёхразового горячего питания на первом этапе до выбора контрагента закупочной комиссией ЗАО «СТГ» на условиях проведённого конкурса</t>
  </si>
  <si>
    <t>Заключить договор на аренду 2-х квартир (двухкомнатные) для проживания работников (ИТР)</t>
  </si>
  <si>
    <t xml:space="preserve">ОЖО, А.А. </t>
  </si>
  <si>
    <t xml:space="preserve">Получение заявки от ОГМ на технику, привлекаемую у сторонних компаний, согласованную с ДМиТ, с временной разбивкой по этапам работ </t>
  </si>
  <si>
    <t>Оформление заявки на закупочную комиссию на потребное количество сторонней техники</t>
  </si>
  <si>
    <t>Направление потенциальным контрагентам приглашение к участию в закупочной процедуре на аренду техники</t>
  </si>
  <si>
    <t>На основании решения закупочной комиссии – заключение договоров на аренду техники.</t>
  </si>
  <si>
    <t>ОМ, М.А.</t>
  </si>
  <si>
    <t>Направить в ОМТО расчет потребности ГСМ на первый этап (до августа  2017г.)</t>
  </si>
  <si>
    <t>Подготовить список техники для перебазировки с датами высвобождения</t>
  </si>
  <si>
    <t xml:space="preserve">График мобилизации тех. ресурсов </t>
  </si>
  <si>
    <t xml:space="preserve">Подготовить заявки по зап.частям для организации склада пополняемого запаса </t>
  </si>
  <si>
    <t>Провести анализ высвобождения контейнеров для организации склада запасных частей</t>
  </si>
  <si>
    <t>Зяаявку на ОЛ на перебазировку контейнеров</t>
  </si>
  <si>
    <t xml:space="preserve">Направить письмо в ДМиТ о возможности аренды необходимой техники,  транспортных стредств в ЗАО "СТГ" </t>
  </si>
  <si>
    <t>Провести анализ потребности ИТР, водителей, механизаторов (с учетом высвобождения с других объектов)</t>
  </si>
  <si>
    <t>Оформить заявку на ОК по требуемым специалистам и ИТР</t>
  </si>
  <si>
    <t>ОГМ, ОК</t>
  </si>
  <si>
    <t>Название проекта</t>
  </si>
  <si>
    <t>ОГМ</t>
  </si>
  <si>
    <t>ОГМ, ОЛ</t>
  </si>
  <si>
    <t xml:space="preserve">М.Н. </t>
  </si>
  <si>
    <t>дней</t>
  </si>
  <si>
    <t>Шаг оси времени</t>
  </si>
  <si>
    <t>Дата старта основного этапа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</si>
</sst>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5" x14ac:knownFonts="1">
    <font>
      <sz val="11"/>
      <color theme="1"/>
      <name val="Calibri"/>
      <family val="2"/>
      <charset val="204"/>
      <scheme val="minor"/>
    </font>
    <font>
      <sz val="10"/>
      <color theme="1"/>
      <name val="Times New Roman"/>
      <family val="1"/>
      <charset val="204"/>
    </font>
    <font>
      <sz val="10"/>
      <color rgb="FF000000"/>
      <name val="Times New Roman"/>
      <family val="1"/>
      <charset val="204"/>
    </font>
    <font>
      <sz val="11"/>
      <color theme="0"/>
      <name val="Calibri"/>
      <family val="2"/>
      <charset val="204"/>
      <scheme val="minor"/>
    </font>
    <font>
      <sz val="12"/>
      <color theme="1"/>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64">
    <xf numFmtId="0" fontId="0" fillId="0" borderId="0" xfId="0"/>
    <xf numFmtId="0" fontId="0" fillId="2" borderId="1" xfId="0" applyFill="1" applyBorder="1"/>
    <xf numFmtId="164" fontId="0" fillId="2" borderId="1" xfId="0" applyNumberFormat="1" applyFill="1" applyBorder="1"/>
    <xf numFmtId="0" fontId="0" fillId="0" borderId="0" xfId="0" applyAlignment="1">
      <alignment wrapText="1"/>
    </xf>
    <xf numFmtId="0" fontId="1" fillId="0" borderId="1" xfId="0" applyFont="1" applyBorder="1" applyAlignment="1">
      <alignment wrapText="1"/>
    </xf>
    <xf numFmtId="0" fontId="2" fillId="0" borderId="1" xfId="0" applyFont="1" applyBorder="1" applyAlignment="1">
      <alignment wrapText="1"/>
    </xf>
    <xf numFmtId="0" fontId="0" fillId="2" borderId="1" xfId="0" applyFill="1" applyBorder="1" applyAlignment="1">
      <alignment wrapText="1"/>
    </xf>
    <xf numFmtId="0" fontId="1" fillId="0" borderId="2" xfId="0" applyFont="1" applyBorder="1" applyAlignment="1">
      <alignment wrapText="1"/>
    </xf>
    <xf numFmtId="0" fontId="2" fillId="0" borderId="2" xfId="0" applyFont="1" applyBorder="1" applyAlignment="1">
      <alignment wrapText="1"/>
    </xf>
    <xf numFmtId="0" fontId="0" fillId="0" borderId="0" xfId="0" applyBorder="1"/>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6" xfId="0" applyFont="1" applyBorder="1" applyAlignment="1">
      <alignment wrapText="1"/>
    </xf>
    <xf numFmtId="0" fontId="2" fillId="0" borderId="7" xfId="0" applyFont="1" applyBorder="1" applyAlignment="1">
      <alignment wrapText="1"/>
    </xf>
    <xf numFmtId="0" fontId="1" fillId="0" borderId="3" xfId="0" applyFont="1" applyBorder="1" applyAlignment="1">
      <alignment horizontal="center" vertical="center" wrapText="1"/>
    </xf>
    <xf numFmtId="0" fontId="1" fillId="0" borderId="8" xfId="0" applyFont="1" applyBorder="1" applyAlignment="1">
      <alignment wrapText="1"/>
    </xf>
    <xf numFmtId="0" fontId="1" fillId="0" borderId="9" xfId="0" applyFont="1" applyBorder="1" applyAlignment="1">
      <alignment wrapText="1"/>
    </xf>
    <xf numFmtId="164" fontId="0" fillId="2" borderId="1" xfId="0" applyNumberFormat="1" applyFill="1" applyBorder="1" applyAlignment="1">
      <alignment horizontal="left"/>
    </xf>
    <xf numFmtId="0" fontId="0" fillId="2" borderId="0" xfId="0" applyFill="1" applyAlignment="1">
      <alignment horizontal="center"/>
    </xf>
    <xf numFmtId="0" fontId="1" fillId="0" borderId="10" xfId="0" applyFont="1" applyBorder="1" applyAlignment="1">
      <alignment horizontal="center" vertical="center" wrapText="1"/>
    </xf>
    <xf numFmtId="0" fontId="0" fillId="3" borderId="1" xfId="0" applyFill="1" applyBorder="1"/>
    <xf numFmtId="164" fontId="0" fillId="0" borderId="0" xfId="0" applyNumberFormat="1" applyAlignment="1">
      <alignment textRotation="45"/>
    </xf>
    <xf numFmtId="0" fontId="0" fillId="0" borderId="0" xfId="0" applyAlignment="1">
      <alignment wrapText="1"/>
    </xf>
    <xf numFmtId="14" fontId="0" fillId="0" borderId="0" xfId="0" applyNumberFormat="1" applyBorder="1"/>
    <xf numFmtId="164" fontId="1" fillId="0" borderId="2" xfId="0" applyNumberFormat="1" applyFont="1" applyBorder="1" applyAlignment="1">
      <alignment wrapText="1"/>
    </xf>
    <xf numFmtId="164" fontId="1" fillId="0" borderId="1" xfId="0" applyNumberFormat="1" applyFont="1" applyBorder="1" applyAlignment="1">
      <alignment wrapText="1"/>
    </xf>
    <xf numFmtId="14" fontId="3" fillId="0" borderId="0" xfId="0" applyNumberFormat="1" applyFont="1"/>
    <xf numFmtId="14" fontId="3" fillId="0" borderId="0" xfId="0" applyNumberFormat="1" applyFont="1" applyBorder="1"/>
    <xf numFmtId="164" fontId="0" fillId="4" borderId="11" xfId="0" applyNumberFormat="1" applyFill="1" applyBorder="1" applyAlignment="1">
      <alignment textRotation="45"/>
    </xf>
    <xf numFmtId="164" fontId="0" fillId="4" borderId="12" xfId="0" applyNumberFormat="1" applyFill="1" applyBorder="1" applyAlignment="1">
      <alignment textRotation="45"/>
    </xf>
    <xf numFmtId="0" fontId="4" fillId="0" borderId="2" xfId="0" applyFont="1" applyBorder="1" applyAlignment="1">
      <alignment vertical="center"/>
    </xf>
    <xf numFmtId="0" fontId="0" fillId="0" borderId="0" xfId="0" applyBorder="1" applyAlignment="1">
      <alignment wrapText="1"/>
    </xf>
    <xf numFmtId="0" fontId="0" fillId="5" borderId="1" xfId="0" applyFill="1" applyBorder="1" applyAlignment="1">
      <alignment wrapText="1"/>
    </xf>
    <xf numFmtId="164" fontId="0" fillId="5" borderId="1" xfId="0" applyNumberFormat="1" applyFill="1" applyBorder="1"/>
    <xf numFmtId="0" fontId="0" fillId="3" borderId="2" xfId="0" applyFill="1" applyBorder="1"/>
    <xf numFmtId="164" fontId="0" fillId="4" borderId="4" xfId="0" applyNumberFormat="1" applyFill="1" applyBorder="1" applyAlignment="1">
      <alignment textRotation="45"/>
    </xf>
    <xf numFmtId="164" fontId="0" fillId="4" borderId="15" xfId="0" applyNumberFormat="1" applyFill="1" applyBorder="1" applyAlignment="1">
      <alignment textRotation="45"/>
    </xf>
    <xf numFmtId="0" fontId="1" fillId="0" borderId="16" xfId="0" applyFont="1" applyBorder="1" applyAlignment="1">
      <alignment horizontal="center" vertical="center" wrapText="1"/>
    </xf>
    <xf numFmtId="164" fontId="0" fillId="4" borderId="5" xfId="0" applyNumberFormat="1" applyFill="1" applyBorder="1" applyAlignment="1">
      <alignment textRotation="45"/>
    </xf>
    <xf numFmtId="0" fontId="1" fillId="0" borderId="21" xfId="0" applyFont="1" applyBorder="1" applyAlignment="1">
      <alignment horizontal="center" vertical="center" wrapText="1"/>
    </xf>
    <xf numFmtId="0" fontId="2" fillId="0" borderId="18" xfId="0" applyFont="1" applyBorder="1" applyAlignment="1">
      <alignment horizontal="left" vertical="center" wrapText="1"/>
    </xf>
    <xf numFmtId="0" fontId="2" fillId="0" borderId="6" xfId="0" applyFont="1" applyBorder="1" applyAlignment="1">
      <alignment horizontal="left"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164" fontId="1" fillId="0" borderId="17" xfId="0" applyNumberFormat="1" applyFont="1" applyBorder="1" applyAlignment="1">
      <alignment horizontal="right" vertical="center" wrapText="1"/>
    </xf>
    <xf numFmtId="164" fontId="1" fillId="0" borderId="2" xfId="0" applyNumberFormat="1" applyFont="1" applyBorder="1" applyAlignment="1">
      <alignment horizontal="right" vertical="center" wrapText="1"/>
    </xf>
    <xf numFmtId="0" fontId="1" fillId="0" borderId="1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7" xfId="0" applyFont="1" applyBorder="1" applyAlignment="1">
      <alignment horizontal="right" vertical="center" wrapText="1"/>
    </xf>
    <xf numFmtId="0" fontId="1" fillId="0" borderId="2" xfId="0" applyFont="1" applyBorder="1" applyAlignment="1">
      <alignment horizontal="right" vertical="center" wrapText="1"/>
    </xf>
    <xf numFmtId="0" fontId="2" fillId="0" borderId="17" xfId="0" applyFont="1" applyBorder="1" applyAlignment="1">
      <alignment horizontal="center" vertical="center" wrapText="1"/>
    </xf>
    <xf numFmtId="0" fontId="2" fillId="0" borderId="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8" xfId="0" applyFont="1" applyBorder="1" applyAlignment="1">
      <alignment horizontal="center" vertical="center" wrapText="1"/>
    </xf>
    <xf numFmtId="0" fontId="0" fillId="0" borderId="0" xfId="0" applyAlignment="1">
      <alignment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164" fontId="1" fillId="0" borderId="14" xfId="0" applyNumberFormat="1" applyFont="1" applyBorder="1" applyAlignment="1">
      <alignment horizontal="right" vertical="center" wrapText="1"/>
    </xf>
    <xf numFmtId="0" fontId="2" fillId="0" borderId="20" xfId="0" applyFont="1" applyBorder="1" applyAlignment="1">
      <alignment horizontal="left" vertical="center" wrapText="1"/>
    </xf>
    <xf numFmtId="0" fontId="2" fillId="0" borderId="14" xfId="0" applyFont="1" applyBorder="1" applyAlignment="1">
      <alignment horizontal="center" vertical="center" wrapText="1"/>
    </xf>
    <xf numFmtId="0" fontId="1" fillId="0" borderId="14" xfId="0" applyFont="1" applyBorder="1" applyAlignment="1">
      <alignment horizontal="right" vertical="center" wrapText="1"/>
    </xf>
    <xf numFmtId="164" fontId="0" fillId="4" borderId="10" xfId="0" applyNumberFormat="1" applyFill="1" applyBorder="1" applyAlignment="1">
      <alignment textRotation="45"/>
    </xf>
    <xf numFmtId="164" fontId="0" fillId="4" borderId="23" xfId="0" applyNumberFormat="1" applyFill="1" applyBorder="1" applyAlignment="1">
      <alignment textRotation="45"/>
    </xf>
    <xf numFmtId="0" fontId="0" fillId="0" borderId="22" xfId="0" applyBorder="1"/>
  </cellXfs>
  <cellStyles count="1">
    <cellStyle name="Обычный" xfId="0" builtinId="0"/>
  </cellStyles>
  <dxfs count="58">
    <dxf>
      <fill>
        <patternFill>
          <bgColor theme="9" tint="0.39994506668294322"/>
        </patternFill>
      </fill>
    </dxf>
    <dxf>
      <fill>
        <patternFill>
          <bgColor theme="6" tint="0.39994506668294322"/>
        </patternFill>
      </fill>
    </dxf>
    <dxf>
      <fill>
        <patternFill>
          <bgColor theme="5" tint="0.39994506668294322"/>
        </patternFill>
      </fill>
    </dxf>
    <dxf>
      <fill>
        <patternFill>
          <bgColor theme="8" tint="0.39994506668294322"/>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theme="8" tint="0.39994506668294322"/>
        </patternFill>
      </fill>
    </dxf>
    <dxf>
      <fill>
        <patternFill patternType="solid">
          <bgColor rgb="FF7030A0"/>
        </patternFill>
      </fill>
    </dxf>
    <dxf>
      <fill>
        <patternFill>
          <bgColor rgb="FFFF0000"/>
        </patternFill>
      </fill>
    </dxf>
    <dxf>
      <fill>
        <patternFill>
          <bgColor rgb="FF92D050"/>
        </patternFill>
      </fill>
    </dxf>
    <dxf>
      <fill>
        <patternFill patternType="solid">
          <bgColor rgb="FF7030A0"/>
        </patternFill>
      </fill>
    </dxf>
    <dxf>
      <fill>
        <patternFill>
          <bgColor rgb="FFFF0000"/>
        </patternFill>
      </fill>
    </dxf>
    <dxf>
      <fill>
        <patternFill>
          <bgColor rgb="FF92D050"/>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theme="8" tint="0.39994506668294322"/>
        </patternFill>
      </fill>
    </dxf>
    <dxf>
      <fill>
        <patternFill>
          <bgColor rgb="FFFF0000"/>
        </patternFill>
      </fill>
    </dxf>
    <dxf>
      <fill>
        <patternFill>
          <bgColor rgb="FF92D050"/>
        </patternFill>
      </fill>
    </dxf>
    <dxf>
      <fill>
        <patternFill patternType="solid">
          <bgColor rgb="FF7030A0"/>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theme="8" tint="0.39994506668294322"/>
        </patternFill>
      </fill>
    </dxf>
    <dxf>
      <fill>
        <patternFill>
          <bgColor rgb="FFFF0000"/>
        </patternFill>
      </fill>
    </dxf>
    <dxf>
      <fill>
        <patternFill>
          <bgColor rgb="FF92D050"/>
        </patternFill>
      </fill>
    </dxf>
    <dxf>
      <fill>
        <patternFill>
          <bgColor rgb="FF92D050"/>
        </patternFill>
      </fill>
    </dxf>
    <dxf>
      <fill>
        <patternFill patternType="solid">
          <bgColor rgb="FF7030A0"/>
        </patternFill>
      </fill>
    </dxf>
    <dxf>
      <fill>
        <patternFill patternType="solid">
          <bgColor rgb="FF7030A0"/>
        </patternFill>
      </fill>
    </dxf>
    <dxf>
      <fill>
        <patternFill>
          <bgColor rgb="FFFF0000"/>
        </patternFill>
      </fill>
    </dxf>
    <dxf>
      <fill>
        <patternFill>
          <bgColor rgb="FF92D050"/>
        </patternFill>
      </fill>
    </dxf>
    <dxf>
      <fill>
        <patternFill patternType="solid">
          <bgColor rgb="FF7030A0"/>
        </patternFill>
      </fill>
    </dxf>
    <dxf>
      <fill>
        <patternFill>
          <bgColor rgb="FFFF0000"/>
        </patternFill>
      </fill>
    </dxf>
    <dxf>
      <fill>
        <patternFill>
          <bgColor rgb="FF92D050"/>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theme="8" tint="0.39994506668294322"/>
        </patternFill>
      </fill>
    </dxf>
    <dxf>
      <fill>
        <patternFill>
          <bgColor rgb="FFFF0000"/>
        </patternFill>
      </fill>
    </dxf>
    <dxf>
      <fill>
        <patternFill>
          <bgColor rgb="FF92D050"/>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theme="8" tint="0.39994506668294322"/>
        </patternFill>
      </fill>
    </dxf>
    <dxf>
      <fill>
        <patternFill>
          <bgColor rgb="FFFF0000"/>
        </patternFill>
      </fill>
    </dxf>
    <dxf>
      <fill>
        <patternFill patternType="solid">
          <bgColor rgb="FF7030A0"/>
        </patternFill>
      </fill>
    </dxf>
    <dxf>
      <fill>
        <patternFill>
          <bgColor rgb="FFFF0000"/>
        </patternFill>
      </fill>
    </dxf>
    <dxf>
      <fill>
        <patternFill>
          <bgColor rgb="FF92D050"/>
        </patternFill>
      </fill>
    </dxf>
    <dxf>
      <fill>
        <patternFill patternType="solid">
          <bgColor rgb="FF7030A0"/>
        </patternFill>
      </fill>
    </dxf>
    <dxf>
      <fill>
        <patternFill>
          <bgColor rgb="FFFF0000"/>
        </patternFill>
      </fill>
    </dxf>
    <dxf>
      <fill>
        <patternFill>
          <bgColor rgb="FF92D050"/>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theme="8" tint="0.39994506668294322"/>
        </patternFill>
      </fill>
    </dxf>
    <dxf>
      <fill>
        <patternFill>
          <bgColor rgb="FFFF0000"/>
        </patternFill>
      </fill>
    </dxf>
    <dxf>
      <fill>
        <patternFill>
          <bgColor rgb="FF92D050"/>
        </patternFill>
      </fill>
    </dxf>
  </dxfs>
  <tableStyles count="0" defaultTableStyle="TableStyleMedium2" defaultPivotStyle="PivotStyleLight16"/>
  <colors>
    <mruColors>
      <color rgb="FFF5AC6F"/>
      <color rgb="FFFFCC66"/>
      <color rgb="FFFF9966"/>
      <color rgb="FF99FF99"/>
      <color rgb="FFFFFF99"/>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89"/>
  <sheetViews>
    <sheetView tabSelected="1" zoomScale="70" zoomScaleNormal="70" workbookViewId="0">
      <pane xSplit="2" ySplit="5" topLeftCell="J6" activePane="bottomRight" state="frozen"/>
      <selection pane="topRight" activeCell="C1" sqref="C1"/>
      <selection pane="bottomLeft" activeCell="A6" sqref="A6"/>
      <selection pane="bottomRight" activeCell="A2" sqref="A2"/>
    </sheetView>
  </sheetViews>
  <sheetFormatPr defaultRowHeight="15" x14ac:dyDescent="0.25"/>
  <cols>
    <col min="1" max="1" width="12" bestFit="1" customWidth="1"/>
    <col min="2" max="2" width="75.7109375" customWidth="1"/>
    <col min="3" max="3" width="27.85546875" bestFit="1" customWidth="1"/>
    <col min="4" max="4" width="18.42578125" bestFit="1" customWidth="1"/>
    <col min="5" max="5" width="12" bestFit="1" customWidth="1"/>
    <col min="6" max="6" width="20" bestFit="1" customWidth="1"/>
    <col min="7" max="7" width="15.5703125" bestFit="1" customWidth="1"/>
    <col min="8" max="8" width="18.28515625" bestFit="1" customWidth="1"/>
    <col min="9" max="9" width="32.85546875" bestFit="1" customWidth="1"/>
    <col min="10" max="10" width="74" customWidth="1"/>
    <col min="11" max="11" width="5.42578125" bestFit="1" customWidth="1"/>
    <col min="12" max="12" width="5.42578125" customWidth="1"/>
    <col min="13" max="13" width="5.42578125" bestFit="1" customWidth="1"/>
    <col min="14" max="14" width="5.7109375" bestFit="1" customWidth="1"/>
    <col min="15" max="60" width="5.42578125" bestFit="1" customWidth="1"/>
    <col min="61" max="61" width="5.42578125" customWidth="1"/>
    <col min="62" max="62" width="5.42578125" bestFit="1" customWidth="1"/>
    <col min="63" max="63" width="5.42578125" customWidth="1"/>
    <col min="64" max="78" width="5.42578125" bestFit="1" customWidth="1"/>
  </cols>
  <sheetData>
    <row r="1" spans="1:88" x14ac:dyDescent="0.25">
      <c r="A1" s="1" t="s">
        <v>0</v>
      </c>
      <c r="B1" s="1" t="str">
        <f ca="1">CONCATENATE(TEXT(TODAY(),"дддд, "),TEXT(TODAY(),"[$-FC19]Д ММММ ГГГГ \г."))</f>
        <v>пятница, 18 ноября 2016 г.</v>
      </c>
      <c r="C1" s="9"/>
      <c r="D1" s="9"/>
      <c r="E1" s="9"/>
      <c r="F1" s="9"/>
      <c r="G1" s="9"/>
      <c r="H1" s="9"/>
      <c r="I1" s="9"/>
      <c r="J1" s="9"/>
      <c r="V1" s="26"/>
    </row>
    <row r="2" spans="1:88" x14ac:dyDescent="0.25">
      <c r="A2" s="1" t="s">
        <v>1</v>
      </c>
      <c r="B2" s="17">
        <v>42673</v>
      </c>
      <c r="C2" s="23"/>
      <c r="D2" s="9"/>
      <c r="E2" s="9"/>
      <c r="F2" s="9"/>
      <c r="G2" s="9"/>
      <c r="H2" s="9"/>
      <c r="I2" s="9"/>
      <c r="J2" s="9"/>
    </row>
    <row r="3" spans="1:88" ht="30" x14ac:dyDescent="0.25">
      <c r="A3" s="6" t="s">
        <v>118</v>
      </c>
      <c r="B3" s="2"/>
      <c r="C3" s="32" t="s">
        <v>124</v>
      </c>
      <c r="D3" s="33">
        <f>$B$2+(MAX(G6:G84)-$B$2)+1</f>
        <v>42696</v>
      </c>
      <c r="E3" s="9"/>
      <c r="F3" s="9"/>
      <c r="G3" s="9"/>
      <c r="H3" s="9"/>
      <c r="I3" s="9"/>
      <c r="J3" s="9"/>
      <c r="K3" s="54" t="s">
        <v>123</v>
      </c>
      <c r="L3" s="54"/>
      <c r="M3" s="18">
        <v>1</v>
      </c>
      <c r="N3" t="s">
        <v>122</v>
      </c>
    </row>
    <row r="4" spans="1:88" ht="15.75" thickBot="1" x14ac:dyDescent="0.3">
      <c r="A4" s="27">
        <f ca="1">TODAY()</f>
        <v>42692</v>
      </c>
      <c r="B4" s="9"/>
      <c r="C4" s="9"/>
      <c r="D4" s="9"/>
      <c r="E4" s="9"/>
      <c r="F4" s="9"/>
      <c r="G4" s="9"/>
      <c r="H4" s="9"/>
      <c r="I4" s="9"/>
      <c r="J4" s="9"/>
      <c r="AO4" s="63"/>
    </row>
    <row r="5" spans="1:88" ht="39.75" thickBot="1" x14ac:dyDescent="0.3">
      <c r="A5" s="14" t="s">
        <v>2</v>
      </c>
      <c r="B5" s="14" t="s">
        <v>3</v>
      </c>
      <c r="C5" s="14" t="s">
        <v>10</v>
      </c>
      <c r="D5" s="39" t="s">
        <v>4</v>
      </c>
      <c r="E5" s="14" t="s">
        <v>1</v>
      </c>
      <c r="F5" s="14" t="s">
        <v>5</v>
      </c>
      <c r="G5" s="37" t="s">
        <v>6</v>
      </c>
      <c r="H5" s="14" t="s">
        <v>7</v>
      </c>
      <c r="I5" s="37" t="s">
        <v>8</v>
      </c>
      <c r="J5" s="14" t="s">
        <v>9</v>
      </c>
      <c r="K5" s="38">
        <f>B2</f>
        <v>42673</v>
      </c>
      <c r="L5" s="35">
        <f>K5+$M$3</f>
        <v>42674</v>
      </c>
      <c r="M5" s="35">
        <f t="shared" ref="M5:AO5" si="0">L5+$M$3</f>
        <v>42675</v>
      </c>
      <c r="N5" s="35">
        <f t="shared" si="0"/>
        <v>42676</v>
      </c>
      <c r="O5" s="35">
        <f t="shared" si="0"/>
        <v>42677</v>
      </c>
      <c r="P5" s="35">
        <f t="shared" si="0"/>
        <v>42678</v>
      </c>
      <c r="Q5" s="35">
        <f t="shared" si="0"/>
        <v>42679</v>
      </c>
      <c r="R5" s="35">
        <f t="shared" si="0"/>
        <v>42680</v>
      </c>
      <c r="S5" s="35">
        <f t="shared" si="0"/>
        <v>42681</v>
      </c>
      <c r="T5" s="35">
        <f t="shared" si="0"/>
        <v>42682</v>
      </c>
      <c r="U5" s="35">
        <f t="shared" si="0"/>
        <v>42683</v>
      </c>
      <c r="V5" s="35">
        <f t="shared" si="0"/>
        <v>42684</v>
      </c>
      <c r="W5" s="35">
        <f t="shared" si="0"/>
        <v>42685</v>
      </c>
      <c r="X5" s="35">
        <f t="shared" si="0"/>
        <v>42686</v>
      </c>
      <c r="Y5" s="35">
        <f t="shared" si="0"/>
        <v>42687</v>
      </c>
      <c r="Z5" s="35">
        <f t="shared" si="0"/>
        <v>42688</v>
      </c>
      <c r="AA5" s="35">
        <f t="shared" si="0"/>
        <v>42689</v>
      </c>
      <c r="AB5" s="35">
        <f t="shared" si="0"/>
        <v>42690</v>
      </c>
      <c r="AC5" s="35">
        <f t="shared" si="0"/>
        <v>42691</v>
      </c>
      <c r="AD5" s="35">
        <f t="shared" si="0"/>
        <v>42692</v>
      </c>
      <c r="AE5" s="35">
        <f t="shared" si="0"/>
        <v>42693</v>
      </c>
      <c r="AF5" s="35">
        <f t="shared" si="0"/>
        <v>42694</v>
      </c>
      <c r="AG5" s="35">
        <f t="shared" si="0"/>
        <v>42695</v>
      </c>
      <c r="AH5" s="35">
        <f t="shared" si="0"/>
        <v>42696</v>
      </c>
      <c r="AI5" s="35">
        <f t="shared" si="0"/>
        <v>42697</v>
      </c>
      <c r="AJ5" s="35">
        <f t="shared" si="0"/>
        <v>42698</v>
      </c>
      <c r="AK5" s="35">
        <f t="shared" si="0"/>
        <v>42699</v>
      </c>
      <c r="AL5" s="35">
        <f t="shared" si="0"/>
        <v>42700</v>
      </c>
      <c r="AM5" s="35">
        <f t="shared" si="0"/>
        <v>42701</v>
      </c>
      <c r="AN5" s="61">
        <f t="shared" si="0"/>
        <v>42702</v>
      </c>
      <c r="AO5" s="62">
        <f t="shared" ref="AO5" si="1">AN5+$M$3</f>
        <v>42703</v>
      </c>
      <c r="AP5" s="35">
        <f t="shared" ref="AP5" si="2">AO5+$M$3</f>
        <v>42704</v>
      </c>
      <c r="AQ5" s="35">
        <f t="shared" ref="AQ5" si="3">AP5+$M$3</f>
        <v>42705</v>
      </c>
      <c r="AR5" s="35">
        <f t="shared" ref="AR5" si="4">AQ5+$M$3</f>
        <v>42706</v>
      </c>
      <c r="AS5" s="35">
        <f t="shared" ref="AS5" si="5">AR5+$M$3</f>
        <v>42707</v>
      </c>
      <c r="AT5" s="35">
        <f t="shared" ref="AT5" si="6">AS5+$M$3</f>
        <v>42708</v>
      </c>
      <c r="AU5" s="35">
        <f t="shared" ref="AU5" si="7">AT5+$M$3</f>
        <v>42709</v>
      </c>
      <c r="AV5" s="35">
        <f t="shared" ref="AV5" si="8">AU5+$M$3</f>
        <v>42710</v>
      </c>
      <c r="AW5" s="35">
        <f t="shared" ref="AW5" si="9">AV5+$M$3</f>
        <v>42711</v>
      </c>
      <c r="AX5" s="35">
        <f t="shared" ref="AX5" si="10">AW5+$M$3</f>
        <v>42712</v>
      </c>
      <c r="AY5" s="35">
        <f t="shared" ref="AY5" si="11">AX5+$M$3</f>
        <v>42713</v>
      </c>
      <c r="AZ5" s="35">
        <f t="shared" ref="AZ5" si="12">AY5+$M$3</f>
        <v>42714</v>
      </c>
      <c r="BA5" s="35">
        <f t="shared" ref="BA5" si="13">AZ5+$M$3</f>
        <v>42715</v>
      </c>
      <c r="BB5" s="35">
        <f t="shared" ref="BB5" si="14">BA5+$M$3</f>
        <v>42716</v>
      </c>
      <c r="BC5" s="35">
        <f t="shared" ref="BC5" si="15">BB5+$M$3</f>
        <v>42717</v>
      </c>
      <c r="BD5" s="35">
        <f t="shared" ref="BD5" si="16">BC5+$M$3</f>
        <v>42718</v>
      </c>
      <c r="BE5" s="35">
        <f t="shared" ref="BE5" si="17">BD5+$M$3</f>
        <v>42719</v>
      </c>
      <c r="BF5" s="35">
        <f t="shared" ref="BF5" si="18">BE5+$M$3</f>
        <v>42720</v>
      </c>
      <c r="BG5" s="35">
        <f t="shared" ref="BG5" si="19">BF5+$M$3</f>
        <v>42721</v>
      </c>
      <c r="BH5" s="35">
        <f t="shared" ref="BH5" si="20">BG5+$M$3</f>
        <v>42722</v>
      </c>
      <c r="BI5" s="35">
        <f t="shared" ref="BI5" si="21">BH5+$M$3</f>
        <v>42723</v>
      </c>
      <c r="BJ5" s="35">
        <f t="shared" ref="BJ5" si="22">BI5+$M$3</f>
        <v>42724</v>
      </c>
      <c r="BK5" s="35">
        <f t="shared" ref="BK5" si="23">BJ5+$M$3</f>
        <v>42725</v>
      </c>
      <c r="BL5" s="35">
        <f t="shared" ref="BL5" si="24">BK5+$M$3</f>
        <v>42726</v>
      </c>
      <c r="BM5" s="35">
        <f t="shared" ref="BM5" si="25">BL5+$M$3</f>
        <v>42727</v>
      </c>
      <c r="BN5" s="35">
        <f t="shared" ref="BN5" si="26">BM5+$M$3</f>
        <v>42728</v>
      </c>
      <c r="BO5" s="35">
        <f t="shared" ref="BO5" si="27">BN5+$M$3</f>
        <v>42729</v>
      </c>
      <c r="BP5" s="35">
        <f t="shared" ref="BP5" si="28">BO5+$M$3</f>
        <v>42730</v>
      </c>
      <c r="BQ5" s="35">
        <f t="shared" ref="BQ5" si="29">BP5+$M$3</f>
        <v>42731</v>
      </c>
      <c r="BR5" s="35">
        <f t="shared" ref="BR5" si="30">BQ5+$M$3</f>
        <v>42732</v>
      </c>
      <c r="BS5" s="35">
        <f t="shared" ref="BS5" si="31">BR5+$M$3</f>
        <v>42733</v>
      </c>
      <c r="BT5" s="35">
        <f t="shared" ref="BT5" si="32">BS5+$M$3</f>
        <v>42734</v>
      </c>
      <c r="BU5" s="35">
        <f t="shared" ref="BU5" si="33">BT5+$M$3</f>
        <v>42735</v>
      </c>
      <c r="BV5" s="35">
        <f t="shared" ref="BV5" si="34">BU5+$M$3</f>
        <v>42736</v>
      </c>
      <c r="BW5" s="35">
        <f t="shared" ref="BW5" si="35">BV5+$M$3</f>
        <v>42737</v>
      </c>
      <c r="BX5" s="35">
        <f t="shared" ref="BX5" si="36">BW5+$M$3</f>
        <v>42738</v>
      </c>
      <c r="BY5" s="35">
        <f t="shared" ref="BY5" si="37">BX5+$M$3</f>
        <v>42739</v>
      </c>
      <c r="BZ5" s="36">
        <f t="shared" ref="BZ5" si="38">BY5+$M$3</f>
        <v>42740</v>
      </c>
      <c r="CA5" s="21"/>
      <c r="CB5" s="21"/>
      <c r="CC5" s="21"/>
      <c r="CD5" s="21"/>
      <c r="CE5" s="21"/>
      <c r="CF5" s="21"/>
      <c r="CG5" s="21"/>
      <c r="CH5" s="21"/>
      <c r="CI5" s="21"/>
      <c r="CJ5" s="21"/>
    </row>
    <row r="6" spans="1:88" ht="20.25" customHeight="1" x14ac:dyDescent="0.25">
      <c r="A6" s="55">
        <v>1</v>
      </c>
      <c r="B6" s="58" t="s">
        <v>11</v>
      </c>
      <c r="C6" s="59" t="s">
        <v>17</v>
      </c>
      <c r="D6" s="60"/>
      <c r="E6" s="57">
        <f>IF(ISBLANK($D6),$B$2,VLOOKUP(D6,$A$6:$F$162,5,FALSE)+VLOOKUP(D6,$A$6:$F$162,6,FALSE)+1)</f>
        <v>42673</v>
      </c>
      <c r="F6" s="56">
        <v>10</v>
      </c>
      <c r="G6" s="44">
        <f>$E6+$F6</f>
        <v>42683</v>
      </c>
      <c r="H6" s="44">
        <v>42684</v>
      </c>
      <c r="I6" s="42" t="str">
        <f>IF(ISBLANK($H6),IF($A$4&gt;($E6+$F6),"Срок выполнения задачи вышел",""),IF($F6&lt;DATEDIF($E6, $H6,"d"),"Задержка на "&amp;DATEDIF($E6, $H6,"d")-$F6&amp;" дней",IF(($H6-$E6)&lt; $F6,"Опережение плана на "&amp;$F6-($H6-$E6)&amp;" дней","Задержек нет")))</f>
        <v>Задержка на 1 дней</v>
      </c>
      <c r="J6" s="40"/>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row>
    <row r="7" spans="1:88" ht="20.25" customHeight="1" x14ac:dyDescent="0.25">
      <c r="A7" s="53"/>
      <c r="B7" s="41"/>
      <c r="C7" s="51"/>
      <c r="D7" s="49"/>
      <c r="E7" s="45"/>
      <c r="F7" s="47"/>
      <c r="G7" s="45"/>
      <c r="H7" s="45"/>
      <c r="I7" s="43"/>
      <c r="J7" s="41"/>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row>
    <row r="8" spans="1:88" ht="15" customHeight="1" x14ac:dyDescent="0.25">
      <c r="A8" s="52">
        <v>2</v>
      </c>
      <c r="B8" s="40" t="s">
        <v>12</v>
      </c>
      <c r="C8" s="50" t="s">
        <v>17</v>
      </c>
      <c r="D8" s="48">
        <v>1</v>
      </c>
      <c r="E8" s="44">
        <f>IF(ISBLANK($D8),$B$2,VLOOKUP(D8,$A$6:$F$162,5,FALSE)+VLOOKUP(D8,$A$6:$F$162,6,FALSE)+1)</f>
        <v>42684</v>
      </c>
      <c r="F8" s="46">
        <v>5</v>
      </c>
      <c r="G8" s="44">
        <f t="shared" ref="G8:G134" si="39">$E8+$F8</f>
        <v>42689</v>
      </c>
      <c r="H8" s="44">
        <v>42688</v>
      </c>
      <c r="I8" s="42" t="str">
        <f t="shared" ref="I8:I134" si="40">IF(ISBLANK($H8),IF($A$4&gt;($E8+$F8),"Срок выполнения задачи вышел",""),IF($F8&lt;DATEDIF($E8, $H8,"d"),"Задержка на "&amp;DATEDIF($E8, $H8,"d")-$F8&amp;" дней",IF(($H8-$E8)&lt; $F8,"Опережение плана на "&amp;$F8-($H8-$E8)&amp;" дней","Задержек нет")))</f>
        <v>Опережение плана на 1 дней</v>
      </c>
      <c r="J8" s="40"/>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row>
    <row r="9" spans="1:88" ht="15" customHeight="1" x14ac:dyDescent="0.25">
      <c r="A9" s="53"/>
      <c r="B9" s="41"/>
      <c r="C9" s="51"/>
      <c r="D9" s="49"/>
      <c r="E9" s="45"/>
      <c r="F9" s="47"/>
      <c r="G9" s="45"/>
      <c r="H9" s="45"/>
      <c r="I9" s="43"/>
      <c r="J9" s="41"/>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row>
    <row r="10" spans="1:88" ht="15.75" customHeight="1" x14ac:dyDescent="0.25">
      <c r="A10" s="52">
        <v>3</v>
      </c>
      <c r="B10" s="40" t="s">
        <v>13</v>
      </c>
      <c r="C10" s="50" t="s">
        <v>17</v>
      </c>
      <c r="D10" s="48"/>
      <c r="E10" s="44">
        <f>IF(ISBLANK($D10),$B$2,VLOOKUP(D10,$A$6:$F$162,5,FALSE)+VLOOKUP(D10,$A$6:$F$162,6,FALSE)+1)</f>
        <v>42673</v>
      </c>
      <c r="F10" s="46">
        <v>12</v>
      </c>
      <c r="G10" s="44">
        <f t="shared" si="39"/>
        <v>42685</v>
      </c>
      <c r="H10" s="44">
        <v>42684</v>
      </c>
      <c r="I10" s="42" t="str">
        <f t="shared" si="40"/>
        <v>Опережение плана на 1 дней</v>
      </c>
      <c r="J10" s="4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row>
    <row r="11" spans="1:88" ht="15.75" customHeight="1" x14ac:dyDescent="0.25">
      <c r="A11" s="53"/>
      <c r="B11" s="41"/>
      <c r="C11" s="51"/>
      <c r="D11" s="49"/>
      <c r="E11" s="45"/>
      <c r="F11" s="47"/>
      <c r="G11" s="45"/>
      <c r="H11" s="45"/>
      <c r="I11" s="43"/>
      <c r="J11" s="41"/>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row>
    <row r="12" spans="1:88" ht="15.75" customHeight="1" x14ac:dyDescent="0.25">
      <c r="A12" s="52">
        <v>4</v>
      </c>
      <c r="B12" s="40" t="s">
        <v>14</v>
      </c>
      <c r="C12" s="50" t="s">
        <v>17</v>
      </c>
      <c r="D12" s="48">
        <v>2</v>
      </c>
      <c r="E12" s="44">
        <f>IF(ISBLANK($D12),$B$2,VLOOKUP(D12,$A$6:$F$162,5,FALSE)+VLOOKUP(D12,$A$6:$F$162,6,FALSE)+1)</f>
        <v>42690</v>
      </c>
      <c r="F12" s="46">
        <v>5</v>
      </c>
      <c r="G12" s="44">
        <f t="shared" si="39"/>
        <v>42695</v>
      </c>
      <c r="H12" s="44">
        <v>42693</v>
      </c>
      <c r="I12" s="42" t="str">
        <f t="shared" si="40"/>
        <v>Опережение плана на 2 дней</v>
      </c>
      <c r="J12" s="4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row>
    <row r="13" spans="1:88" ht="15.75" customHeight="1" x14ac:dyDescent="0.25">
      <c r="A13" s="53"/>
      <c r="B13" s="41"/>
      <c r="C13" s="51"/>
      <c r="D13" s="49"/>
      <c r="E13" s="45"/>
      <c r="F13" s="47"/>
      <c r="G13" s="45"/>
      <c r="H13" s="45"/>
      <c r="I13" s="43"/>
      <c r="J13" s="41"/>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row>
    <row r="14" spans="1:88" ht="15.75" customHeight="1" x14ac:dyDescent="0.25">
      <c r="A14" s="52">
        <v>5</v>
      </c>
      <c r="B14" s="40" t="s">
        <v>15</v>
      </c>
      <c r="C14" s="50" t="s">
        <v>16</v>
      </c>
      <c r="D14" s="48">
        <v>1</v>
      </c>
      <c r="E14" s="44">
        <f>IF(ISBLANK($D14),$B$2,VLOOKUP(D14,$A$6:$F$162,5,FALSE)+VLOOKUP(D14,$A$6:$F$162,6,FALSE)+1)</f>
        <v>42684</v>
      </c>
      <c r="F14" s="46">
        <v>2</v>
      </c>
      <c r="G14" s="44">
        <f t="shared" si="39"/>
        <v>42686</v>
      </c>
      <c r="H14" s="44">
        <v>42694</v>
      </c>
      <c r="I14" s="42" t="str">
        <f t="shared" si="40"/>
        <v>Задержка на 8 дней</v>
      </c>
      <c r="J14" s="4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row>
    <row r="15" spans="1:88" ht="15.75" customHeight="1" x14ac:dyDescent="0.25">
      <c r="A15" s="53"/>
      <c r="B15" s="41"/>
      <c r="C15" s="51"/>
      <c r="D15" s="49"/>
      <c r="E15" s="45"/>
      <c r="F15" s="47"/>
      <c r="G15" s="45"/>
      <c r="H15" s="45"/>
      <c r="I15" s="43"/>
      <c r="J15" s="41"/>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row>
    <row r="16" spans="1:88" ht="15.75" customHeight="1" x14ac:dyDescent="0.25">
      <c r="A16" s="52">
        <v>6</v>
      </c>
      <c r="B16" s="40" t="s">
        <v>18</v>
      </c>
      <c r="C16" s="50" t="s">
        <v>22</v>
      </c>
      <c r="D16" s="48">
        <v>2</v>
      </c>
      <c r="E16" s="44">
        <f>IF(ISBLANK($D16),$B$2,VLOOKUP(D16,$A$6:$F$162,5,FALSE)+VLOOKUP(D16,$A$6:$F$162,6,FALSE)+1)</f>
        <v>42690</v>
      </c>
      <c r="F16" s="46">
        <v>2</v>
      </c>
      <c r="G16" s="44">
        <f t="shared" si="39"/>
        <v>42692</v>
      </c>
      <c r="H16" s="44">
        <v>42705</v>
      </c>
      <c r="I16" s="42" t="str">
        <f t="shared" si="40"/>
        <v>Задержка на 13 дней</v>
      </c>
      <c r="J16" s="4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row>
    <row r="17" spans="1:78" ht="15.75" customHeight="1" x14ac:dyDescent="0.25">
      <c r="A17" s="53"/>
      <c r="B17" s="41"/>
      <c r="C17" s="51"/>
      <c r="D17" s="49"/>
      <c r="E17" s="45"/>
      <c r="F17" s="47"/>
      <c r="G17" s="45"/>
      <c r="H17" s="45"/>
      <c r="I17" s="43"/>
      <c r="J17" s="41"/>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row>
    <row r="18" spans="1:78" x14ac:dyDescent="0.25">
      <c r="A18" s="52">
        <v>7</v>
      </c>
      <c r="B18" s="40" t="s">
        <v>19</v>
      </c>
      <c r="C18" s="50" t="s">
        <v>22</v>
      </c>
      <c r="D18" s="48">
        <v>1</v>
      </c>
      <c r="E18" s="44">
        <f>IF(ISBLANK($D18),$B$2,VLOOKUP(D18,$A$6:$F$162,5,FALSE)+VLOOKUP(D18,$A$6:$F$162,6,FALSE)+1)</f>
        <v>42684</v>
      </c>
      <c r="F18" s="46">
        <v>2</v>
      </c>
      <c r="G18" s="44">
        <f t="shared" si="39"/>
        <v>42686</v>
      </c>
      <c r="H18" s="44"/>
      <c r="I18" s="42" t="str">
        <f t="shared" ca="1" si="40"/>
        <v>Срок выполнения задачи вышел</v>
      </c>
      <c r="J18" s="40" t="s">
        <v>23</v>
      </c>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row>
    <row r="19" spans="1:78" ht="15.75" customHeight="1" x14ac:dyDescent="0.25">
      <c r="A19" s="53"/>
      <c r="B19" s="41"/>
      <c r="C19" s="51"/>
      <c r="D19" s="49"/>
      <c r="E19" s="45"/>
      <c r="F19" s="47"/>
      <c r="G19" s="45"/>
      <c r="H19" s="45"/>
      <c r="I19" s="43"/>
      <c r="J19" s="41"/>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row>
    <row r="20" spans="1:78" ht="15.75" customHeight="1" x14ac:dyDescent="0.25">
      <c r="A20" s="52">
        <v>8</v>
      </c>
      <c r="B20" s="40" t="s">
        <v>20</v>
      </c>
      <c r="C20" s="50" t="s">
        <v>21</v>
      </c>
      <c r="D20" s="48"/>
      <c r="E20" s="44">
        <f>IF(ISBLANK($D20),$B$2,VLOOKUP(D20,$A$6:$F$162,5,FALSE)+VLOOKUP(D20,$A$6:$F$162,6,FALSE)+1)</f>
        <v>42673</v>
      </c>
      <c r="F20" s="46">
        <v>2</v>
      </c>
      <c r="G20" s="44">
        <f t="shared" si="39"/>
        <v>42675</v>
      </c>
      <c r="H20" s="44"/>
      <c r="I20" s="42" t="str">
        <f t="shared" ca="1" si="40"/>
        <v>Срок выполнения задачи вышел</v>
      </c>
      <c r="J20" s="4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row>
    <row r="21" spans="1:78" ht="15.75" customHeight="1" x14ac:dyDescent="0.25">
      <c r="A21" s="53"/>
      <c r="B21" s="41"/>
      <c r="C21" s="51"/>
      <c r="D21" s="49"/>
      <c r="E21" s="45"/>
      <c r="F21" s="47"/>
      <c r="G21" s="45"/>
      <c r="H21" s="45"/>
      <c r="I21" s="43"/>
      <c r="J21" s="41"/>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row>
    <row r="22" spans="1:78" ht="15.75" customHeight="1" x14ac:dyDescent="0.25">
      <c r="A22" s="52">
        <v>9</v>
      </c>
      <c r="B22" s="40" t="s">
        <v>24</v>
      </c>
      <c r="C22" s="50" t="s">
        <v>27</v>
      </c>
      <c r="D22" s="48"/>
      <c r="E22" s="44">
        <f>IF(ISBLANK($D22),$B$2,VLOOKUP(D22,$A$6:$F$162,5,FALSE)+VLOOKUP(D22,$A$6:$F$162,6,FALSE)+1)</f>
        <v>42673</v>
      </c>
      <c r="F22" s="46">
        <v>2</v>
      </c>
      <c r="G22" s="44">
        <f t="shared" si="39"/>
        <v>42675</v>
      </c>
      <c r="H22" s="44"/>
      <c r="I22" s="42" t="str">
        <f t="shared" ca="1" si="40"/>
        <v>Срок выполнения задачи вышел</v>
      </c>
      <c r="J22" s="4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row>
    <row r="23" spans="1:78" ht="15.75" customHeight="1" x14ac:dyDescent="0.25">
      <c r="A23" s="53"/>
      <c r="B23" s="41"/>
      <c r="C23" s="51"/>
      <c r="D23" s="49"/>
      <c r="E23" s="45"/>
      <c r="F23" s="47"/>
      <c r="G23" s="45"/>
      <c r="H23" s="45"/>
      <c r="I23" s="43"/>
      <c r="J23" s="41"/>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row>
    <row r="24" spans="1:78" ht="15.75" customHeight="1" x14ac:dyDescent="0.25">
      <c r="A24" s="52">
        <v>10</v>
      </c>
      <c r="B24" s="40" t="s">
        <v>25</v>
      </c>
      <c r="C24" s="50" t="s">
        <v>27</v>
      </c>
      <c r="D24" s="48"/>
      <c r="E24" s="44">
        <f>IF(ISBLANK($D24),$B$2,VLOOKUP(D24,$A$6:$F$162,5,FALSE)+VLOOKUP(D24,$A$6:$F$162,6,FALSE)+1)</f>
        <v>42673</v>
      </c>
      <c r="F24" s="46">
        <v>2</v>
      </c>
      <c r="G24" s="44">
        <f t="shared" si="39"/>
        <v>42675</v>
      </c>
      <c r="H24" s="44"/>
      <c r="I24" s="42" t="str">
        <f t="shared" ca="1" si="40"/>
        <v>Срок выполнения задачи вышел</v>
      </c>
      <c r="J24" s="4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row>
    <row r="25" spans="1:78" ht="15.75" customHeight="1" x14ac:dyDescent="0.25">
      <c r="A25" s="53"/>
      <c r="B25" s="41"/>
      <c r="C25" s="51"/>
      <c r="D25" s="49"/>
      <c r="E25" s="45"/>
      <c r="F25" s="47"/>
      <c r="G25" s="45"/>
      <c r="H25" s="45"/>
      <c r="I25" s="43"/>
      <c r="J25" s="41"/>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row>
    <row r="26" spans="1:78" ht="15.75" customHeight="1" x14ac:dyDescent="0.25">
      <c r="A26" s="52">
        <v>11</v>
      </c>
      <c r="B26" s="40" t="s">
        <v>26</v>
      </c>
      <c r="C26" s="50" t="s">
        <v>27</v>
      </c>
      <c r="D26" s="48"/>
      <c r="E26" s="44">
        <f>IF(ISBLANK($D26),$B$2,VLOOKUP(D26,$A$6:$F$162,5,FALSE)+VLOOKUP(D26,$A$6:$F$162,6,FALSE)+1)</f>
        <v>42673</v>
      </c>
      <c r="F26" s="46">
        <v>3</v>
      </c>
      <c r="G26" s="44">
        <f t="shared" si="39"/>
        <v>42676</v>
      </c>
      <c r="H26" s="44"/>
      <c r="I26" s="42" t="str">
        <f t="shared" ca="1" si="40"/>
        <v>Срок выполнения задачи вышел</v>
      </c>
      <c r="J26" s="4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row>
    <row r="27" spans="1:78" ht="15.75" customHeight="1" x14ac:dyDescent="0.25">
      <c r="A27" s="53"/>
      <c r="B27" s="41"/>
      <c r="C27" s="51"/>
      <c r="D27" s="49"/>
      <c r="E27" s="45"/>
      <c r="F27" s="47"/>
      <c r="G27" s="45"/>
      <c r="H27" s="45"/>
      <c r="I27" s="43"/>
      <c r="J27" s="41"/>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row>
    <row r="28" spans="1:78" ht="15.75" customHeight="1" x14ac:dyDescent="0.25">
      <c r="A28" s="52">
        <v>12</v>
      </c>
      <c r="B28" s="40" t="s">
        <v>28</v>
      </c>
      <c r="C28" s="50" t="s">
        <v>35</v>
      </c>
      <c r="D28" s="48"/>
      <c r="E28" s="44">
        <f>IF(ISBLANK($D28),$B$2,VLOOKUP(D28,$A$6:$F$162,5,FALSE)+VLOOKUP(D28,$A$6:$F$162,6,FALSE)+1)</f>
        <v>42673</v>
      </c>
      <c r="F28" s="46">
        <v>2</v>
      </c>
      <c r="G28" s="44">
        <f t="shared" si="39"/>
        <v>42675</v>
      </c>
      <c r="H28" s="44"/>
      <c r="I28" s="42" t="str">
        <f t="shared" ca="1" si="40"/>
        <v>Срок выполнения задачи вышел</v>
      </c>
      <c r="J28" s="4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row>
    <row r="29" spans="1:78" ht="15.75" customHeight="1" x14ac:dyDescent="0.25">
      <c r="A29" s="53"/>
      <c r="B29" s="41"/>
      <c r="C29" s="51"/>
      <c r="D29" s="49"/>
      <c r="E29" s="45"/>
      <c r="F29" s="47"/>
      <c r="G29" s="45"/>
      <c r="H29" s="45"/>
      <c r="I29" s="43"/>
      <c r="J29" s="41"/>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row>
    <row r="30" spans="1:78" ht="15.75" customHeight="1" x14ac:dyDescent="0.25">
      <c r="A30" s="52">
        <v>13</v>
      </c>
      <c r="B30" s="40" t="s">
        <v>29</v>
      </c>
      <c r="C30" s="50" t="s">
        <v>34</v>
      </c>
      <c r="D30" s="48"/>
      <c r="E30" s="44">
        <f>IF(ISBLANK($D30),$B$2,VLOOKUP(D30,$A$6:$F$162,5,FALSE)+VLOOKUP(D30,$A$6:$F$162,6,FALSE)+1)</f>
        <v>42673</v>
      </c>
      <c r="F30" s="46">
        <v>2</v>
      </c>
      <c r="G30" s="44">
        <f t="shared" si="39"/>
        <v>42675</v>
      </c>
      <c r="H30" s="44"/>
      <c r="I30" s="42" t="str">
        <f t="shared" ca="1" si="40"/>
        <v>Срок выполнения задачи вышел</v>
      </c>
      <c r="J30" s="4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row>
    <row r="31" spans="1:78" ht="15.75" customHeight="1" x14ac:dyDescent="0.25">
      <c r="A31" s="53"/>
      <c r="B31" s="41"/>
      <c r="C31" s="51"/>
      <c r="D31" s="49"/>
      <c r="E31" s="45"/>
      <c r="F31" s="47"/>
      <c r="G31" s="45"/>
      <c r="H31" s="45"/>
      <c r="I31" s="43"/>
      <c r="J31" s="41"/>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row>
    <row r="32" spans="1:78" ht="15.75" customHeight="1" x14ac:dyDescent="0.25">
      <c r="A32" s="52">
        <v>14</v>
      </c>
      <c r="B32" s="40" t="s">
        <v>30</v>
      </c>
      <c r="C32" s="50" t="s">
        <v>34</v>
      </c>
      <c r="D32" s="48"/>
      <c r="E32" s="44">
        <f>IF(ISBLANK($D32),$B$2,VLOOKUP(D32,$A$6:$F$162,5,FALSE)+VLOOKUP(D32,$A$6:$F$162,6,FALSE)+1)</f>
        <v>42673</v>
      </c>
      <c r="F32" s="46">
        <v>2</v>
      </c>
      <c r="G32" s="44">
        <f t="shared" si="39"/>
        <v>42675</v>
      </c>
      <c r="H32" s="44"/>
      <c r="I32" s="42" t="str">
        <f t="shared" ca="1" si="40"/>
        <v>Срок выполнения задачи вышел</v>
      </c>
      <c r="J32" s="4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row>
    <row r="33" spans="1:78" ht="15.75" customHeight="1" x14ac:dyDescent="0.25">
      <c r="A33" s="53"/>
      <c r="B33" s="41"/>
      <c r="C33" s="51"/>
      <c r="D33" s="49"/>
      <c r="E33" s="45"/>
      <c r="F33" s="47"/>
      <c r="G33" s="45"/>
      <c r="H33" s="45"/>
      <c r="I33" s="43"/>
      <c r="J33" s="41"/>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row>
    <row r="34" spans="1:78" ht="15.75" customHeight="1" x14ac:dyDescent="0.25">
      <c r="A34" s="52">
        <v>15</v>
      </c>
      <c r="B34" s="40" t="s">
        <v>31</v>
      </c>
      <c r="C34" s="50" t="s">
        <v>34</v>
      </c>
      <c r="D34" s="48"/>
      <c r="E34" s="44">
        <f>IF(ISBLANK($D34),$B$2,VLOOKUP(D34,$A$6:$F$162,5,FALSE)+VLOOKUP(D34,$A$6:$F$162,6,FALSE)+1)</f>
        <v>42673</v>
      </c>
      <c r="F34" s="46">
        <v>2</v>
      </c>
      <c r="G34" s="44">
        <f t="shared" si="39"/>
        <v>42675</v>
      </c>
      <c r="H34" s="44"/>
      <c r="I34" s="42" t="str">
        <f t="shared" ca="1" si="40"/>
        <v>Срок выполнения задачи вышел</v>
      </c>
      <c r="J34" s="4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row>
    <row r="35" spans="1:78" ht="15.75" customHeight="1" x14ac:dyDescent="0.25">
      <c r="A35" s="53"/>
      <c r="B35" s="41"/>
      <c r="C35" s="51"/>
      <c r="D35" s="49"/>
      <c r="E35" s="45"/>
      <c r="F35" s="47"/>
      <c r="G35" s="45"/>
      <c r="H35" s="45"/>
      <c r="I35" s="43"/>
      <c r="J35" s="41"/>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row>
    <row r="36" spans="1:78" ht="15.75" customHeight="1" x14ac:dyDescent="0.25">
      <c r="A36" s="52">
        <v>16</v>
      </c>
      <c r="B36" s="40" t="s">
        <v>32</v>
      </c>
      <c r="C36" s="50" t="s">
        <v>34</v>
      </c>
      <c r="D36" s="48"/>
      <c r="E36" s="44">
        <f>IF(ISBLANK($D36),$B$2,VLOOKUP(D36,$A$6:$F$162,5,FALSE)+VLOOKUP(D36,$A$6:$F$162,6,FALSE)+1)</f>
        <v>42673</v>
      </c>
      <c r="F36" s="46">
        <v>2</v>
      </c>
      <c r="G36" s="44">
        <f t="shared" si="39"/>
        <v>42675</v>
      </c>
      <c r="H36" s="44"/>
      <c r="I36" s="42" t="str">
        <f t="shared" ca="1" si="40"/>
        <v>Срок выполнения задачи вышел</v>
      </c>
      <c r="J36" s="4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row>
    <row r="37" spans="1:78" ht="15.75" customHeight="1" x14ac:dyDescent="0.25">
      <c r="A37" s="53"/>
      <c r="B37" s="41"/>
      <c r="C37" s="51"/>
      <c r="D37" s="49"/>
      <c r="E37" s="45"/>
      <c r="F37" s="47"/>
      <c r="G37" s="45"/>
      <c r="H37" s="45"/>
      <c r="I37" s="43"/>
      <c r="J37" s="41"/>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row>
    <row r="38" spans="1:78" ht="15.75" customHeight="1" x14ac:dyDescent="0.25">
      <c r="A38" s="52">
        <v>17</v>
      </c>
      <c r="B38" s="40" t="s">
        <v>33</v>
      </c>
      <c r="C38" s="50" t="s">
        <v>40</v>
      </c>
      <c r="D38" s="48"/>
      <c r="E38" s="44">
        <f>IF(ISBLANK($D38),$B$2,VLOOKUP(D38,$A$6:$F$162,5,FALSE)+VLOOKUP(D38,$A$6:$F$162,6,FALSE)+1)</f>
        <v>42673</v>
      </c>
      <c r="F38" s="46">
        <v>2</v>
      </c>
      <c r="G38" s="44">
        <f t="shared" si="39"/>
        <v>42675</v>
      </c>
      <c r="H38" s="44"/>
      <c r="I38" s="42" t="str">
        <f t="shared" ca="1" si="40"/>
        <v>Срок выполнения задачи вышел</v>
      </c>
      <c r="J38" s="4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row>
    <row r="39" spans="1:78" ht="15.75" customHeight="1" x14ac:dyDescent="0.25">
      <c r="A39" s="53"/>
      <c r="B39" s="41"/>
      <c r="C39" s="51"/>
      <c r="D39" s="49"/>
      <c r="E39" s="45"/>
      <c r="F39" s="47"/>
      <c r="G39" s="45"/>
      <c r="H39" s="45"/>
      <c r="I39" s="43"/>
      <c r="J39" s="41"/>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row>
    <row r="40" spans="1:78" x14ac:dyDescent="0.25">
      <c r="A40" s="52">
        <v>18</v>
      </c>
      <c r="B40" s="40" t="s">
        <v>37</v>
      </c>
      <c r="C40" s="50" t="s">
        <v>36</v>
      </c>
      <c r="D40" s="48"/>
      <c r="E40" s="44">
        <f>IF(ISBLANK($D40),$B$2,VLOOKUP(D40,$A$6:$F$162,5,FALSE)+VLOOKUP(D40,$A$6:$F$162,6,FALSE)+1)</f>
        <v>42673</v>
      </c>
      <c r="F40" s="46">
        <v>2</v>
      </c>
      <c r="G40" s="44">
        <f t="shared" si="39"/>
        <v>42675</v>
      </c>
      <c r="H40" s="44"/>
      <c r="I40" s="42" t="str">
        <f t="shared" ca="1" si="40"/>
        <v>Срок выполнения задачи вышел</v>
      </c>
      <c r="J40" s="40" t="s">
        <v>41</v>
      </c>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row>
    <row r="41" spans="1:78" ht="15.75" customHeight="1" x14ac:dyDescent="0.25">
      <c r="A41" s="53"/>
      <c r="B41" s="41"/>
      <c r="C41" s="51"/>
      <c r="D41" s="49"/>
      <c r="E41" s="45"/>
      <c r="F41" s="47"/>
      <c r="G41" s="45"/>
      <c r="H41" s="45"/>
      <c r="I41" s="43"/>
      <c r="J41" s="41"/>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row>
    <row r="42" spans="1:78" x14ac:dyDescent="0.25">
      <c r="A42" s="52">
        <v>19</v>
      </c>
      <c r="B42" s="40" t="s">
        <v>38</v>
      </c>
      <c r="C42" s="50" t="s">
        <v>36</v>
      </c>
      <c r="D42" s="48"/>
      <c r="E42" s="44">
        <f>IF(ISBLANK($D42),$B$2,VLOOKUP(D42,$A$6:$F$162,5,FALSE)+VLOOKUP(D42,$A$6:$F$162,6,FALSE)+1)</f>
        <v>42673</v>
      </c>
      <c r="F42" s="46">
        <v>2</v>
      </c>
      <c r="G42" s="44">
        <f t="shared" si="39"/>
        <v>42675</v>
      </c>
      <c r="H42" s="44"/>
      <c r="I42" s="42" t="str">
        <f t="shared" ca="1" si="40"/>
        <v>Срок выполнения задачи вышел</v>
      </c>
      <c r="J42" s="40" t="s">
        <v>42</v>
      </c>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row>
    <row r="43" spans="1:78" ht="15.75" customHeight="1" x14ac:dyDescent="0.25">
      <c r="A43" s="53"/>
      <c r="B43" s="41"/>
      <c r="C43" s="51"/>
      <c r="D43" s="49"/>
      <c r="E43" s="45"/>
      <c r="F43" s="47"/>
      <c r="G43" s="45"/>
      <c r="H43" s="45"/>
      <c r="I43" s="43"/>
      <c r="J43" s="41"/>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row>
    <row r="44" spans="1:78" ht="15.75" customHeight="1" x14ac:dyDescent="0.25">
      <c r="A44" s="52">
        <v>20</v>
      </c>
      <c r="B44" s="40" t="s">
        <v>39</v>
      </c>
      <c r="C44" s="50" t="s">
        <v>36</v>
      </c>
      <c r="D44" s="48"/>
      <c r="E44" s="44">
        <f>IF(ISBLANK($D44),$B$2,VLOOKUP(D44,$A$6:$F$162,5,FALSE)+VLOOKUP(D44,$A$6:$F$162,6,FALSE)+1)</f>
        <v>42673</v>
      </c>
      <c r="F44" s="46">
        <v>2</v>
      </c>
      <c r="G44" s="44">
        <f t="shared" si="39"/>
        <v>42675</v>
      </c>
      <c r="H44" s="44"/>
      <c r="I44" s="42" t="str">
        <f t="shared" ca="1" si="40"/>
        <v>Срок выполнения задачи вышел</v>
      </c>
      <c r="J44" s="40" t="s">
        <v>43</v>
      </c>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row>
    <row r="45" spans="1:78" ht="15.75" customHeight="1" x14ac:dyDescent="0.25">
      <c r="A45" s="53"/>
      <c r="B45" s="41"/>
      <c r="C45" s="51"/>
      <c r="D45" s="49"/>
      <c r="E45" s="45"/>
      <c r="F45" s="47"/>
      <c r="G45" s="45"/>
      <c r="H45" s="45"/>
      <c r="I45" s="43"/>
      <c r="J45" s="41"/>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row>
    <row r="46" spans="1:78" ht="15.75" customHeight="1" x14ac:dyDescent="0.25">
      <c r="A46" s="52">
        <v>21</v>
      </c>
      <c r="B46" s="40" t="s">
        <v>44</v>
      </c>
      <c r="C46" s="50" t="s">
        <v>51</v>
      </c>
      <c r="D46" s="48"/>
      <c r="E46" s="44">
        <f>IF(ISBLANK($D46),$B$2,VLOOKUP(D46,$A$6:$F$162,5,FALSE)+VLOOKUP(D46,$A$6:$F$162,6,FALSE)+1)</f>
        <v>42673</v>
      </c>
      <c r="F46" s="46">
        <v>2</v>
      </c>
      <c r="G46" s="44">
        <f t="shared" si="39"/>
        <v>42675</v>
      </c>
      <c r="H46" s="44"/>
      <c r="I46" s="42" t="str">
        <f t="shared" ca="1" si="40"/>
        <v>Срок выполнения задачи вышел</v>
      </c>
      <c r="J46" s="4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row>
    <row r="47" spans="1:78" ht="15.75" customHeight="1" x14ac:dyDescent="0.25">
      <c r="A47" s="53"/>
      <c r="B47" s="41"/>
      <c r="C47" s="51"/>
      <c r="D47" s="49"/>
      <c r="E47" s="45"/>
      <c r="F47" s="47"/>
      <c r="G47" s="45"/>
      <c r="H47" s="45"/>
      <c r="I47" s="43"/>
      <c r="J47" s="41"/>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row>
    <row r="48" spans="1:78" ht="15.75" customHeight="1" x14ac:dyDescent="0.25">
      <c r="A48" s="52">
        <v>22</v>
      </c>
      <c r="B48" s="40" t="s">
        <v>45</v>
      </c>
      <c r="C48" s="50" t="s">
        <v>51</v>
      </c>
      <c r="D48" s="48"/>
      <c r="E48" s="44">
        <f>IF(ISBLANK($D48),$B$2,VLOOKUP(D48,$A$6:$F$162,5,FALSE)+VLOOKUP(D48,$A$6:$F$162,6,FALSE)+1)</f>
        <v>42673</v>
      </c>
      <c r="F48" s="46">
        <v>2</v>
      </c>
      <c r="G48" s="44">
        <f t="shared" si="39"/>
        <v>42675</v>
      </c>
      <c r="H48" s="44"/>
      <c r="I48" s="42" t="str">
        <f t="shared" ca="1" si="40"/>
        <v>Срок выполнения задачи вышел</v>
      </c>
      <c r="J48" s="4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row>
    <row r="49" spans="1:78" ht="15.75" customHeight="1" x14ac:dyDescent="0.25">
      <c r="A49" s="53"/>
      <c r="B49" s="41"/>
      <c r="C49" s="51"/>
      <c r="D49" s="49"/>
      <c r="E49" s="45"/>
      <c r="F49" s="47"/>
      <c r="G49" s="45"/>
      <c r="H49" s="45"/>
      <c r="I49" s="43"/>
      <c r="J49" s="41"/>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row>
    <row r="50" spans="1:78" ht="15.75" customHeight="1" x14ac:dyDescent="0.25">
      <c r="A50" s="52">
        <v>23</v>
      </c>
      <c r="B50" s="40" t="s">
        <v>46</v>
      </c>
      <c r="C50" s="50" t="s">
        <v>51</v>
      </c>
      <c r="D50" s="48"/>
      <c r="E50" s="44">
        <f>IF(ISBLANK($D50),$B$2,VLOOKUP(D50,$A$6:$F$162,5,FALSE)+VLOOKUP(D50,$A$6:$F$162,6,FALSE)+1)</f>
        <v>42673</v>
      </c>
      <c r="F50" s="46">
        <v>2</v>
      </c>
      <c r="G50" s="44">
        <f t="shared" si="39"/>
        <v>42675</v>
      </c>
      <c r="H50" s="44"/>
      <c r="I50" s="42" t="str">
        <f t="shared" ca="1" si="40"/>
        <v>Срок выполнения задачи вышел</v>
      </c>
      <c r="J50" s="4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row>
    <row r="51" spans="1:78" ht="15.75" customHeight="1" x14ac:dyDescent="0.25">
      <c r="A51" s="53"/>
      <c r="B51" s="41"/>
      <c r="C51" s="51"/>
      <c r="D51" s="49"/>
      <c r="E51" s="45"/>
      <c r="F51" s="47"/>
      <c r="G51" s="45"/>
      <c r="H51" s="45"/>
      <c r="I51" s="43"/>
      <c r="J51" s="41"/>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row>
    <row r="52" spans="1:78" ht="15.75" customHeight="1" x14ac:dyDescent="0.25">
      <c r="A52" s="52">
        <v>24</v>
      </c>
      <c r="B52" s="40" t="s">
        <v>47</v>
      </c>
      <c r="C52" s="50" t="s">
        <v>51</v>
      </c>
      <c r="D52" s="48"/>
      <c r="E52" s="44">
        <f>IF(ISBLANK($D52),$B$2,VLOOKUP(D52,$A$6:$F$162,5,FALSE)+VLOOKUP(D52,$A$6:$F$162,6,FALSE)+1)</f>
        <v>42673</v>
      </c>
      <c r="F52" s="46">
        <v>2</v>
      </c>
      <c r="G52" s="44">
        <f t="shared" si="39"/>
        <v>42675</v>
      </c>
      <c r="H52" s="44"/>
      <c r="I52" s="42" t="str">
        <f t="shared" ca="1" si="40"/>
        <v>Срок выполнения задачи вышел</v>
      </c>
      <c r="J52" s="4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row>
    <row r="53" spans="1:78" ht="15.75" customHeight="1" x14ac:dyDescent="0.25">
      <c r="A53" s="53"/>
      <c r="B53" s="41"/>
      <c r="C53" s="51"/>
      <c r="D53" s="49"/>
      <c r="E53" s="45"/>
      <c r="F53" s="47"/>
      <c r="G53" s="45"/>
      <c r="H53" s="45"/>
      <c r="I53" s="43"/>
      <c r="J53" s="41"/>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row>
    <row r="54" spans="1:78" ht="15.75" customHeight="1" x14ac:dyDescent="0.25">
      <c r="A54" s="52">
        <v>25</v>
      </c>
      <c r="B54" s="40" t="s">
        <v>48</v>
      </c>
      <c r="C54" s="50" t="s">
        <v>51</v>
      </c>
      <c r="D54" s="48"/>
      <c r="E54" s="44">
        <f>IF(ISBLANK($D54),$B$2,VLOOKUP(D54,$A$6:$F$162,5,FALSE)+VLOOKUP(D54,$A$6:$F$162,6,FALSE)+1)</f>
        <v>42673</v>
      </c>
      <c r="F54" s="46">
        <v>2</v>
      </c>
      <c r="G54" s="44">
        <f t="shared" si="39"/>
        <v>42675</v>
      </c>
      <c r="H54" s="44"/>
      <c r="I54" s="42" t="str">
        <f t="shared" ca="1" si="40"/>
        <v>Срок выполнения задачи вышел</v>
      </c>
      <c r="J54" s="4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row>
    <row r="55" spans="1:78" ht="15.75" customHeight="1" x14ac:dyDescent="0.25">
      <c r="A55" s="53"/>
      <c r="B55" s="41"/>
      <c r="C55" s="51"/>
      <c r="D55" s="49"/>
      <c r="E55" s="45"/>
      <c r="F55" s="47"/>
      <c r="G55" s="45"/>
      <c r="H55" s="45"/>
      <c r="I55" s="43"/>
      <c r="J55" s="41"/>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row>
    <row r="56" spans="1:78" ht="15.75" customHeight="1" x14ac:dyDescent="0.25">
      <c r="A56" s="52">
        <v>26</v>
      </c>
      <c r="B56" s="40" t="s">
        <v>49</v>
      </c>
      <c r="C56" s="50" t="s">
        <v>51</v>
      </c>
      <c r="D56" s="48"/>
      <c r="E56" s="44">
        <f>IF(ISBLANK($D56),$B$2,VLOOKUP(D56,$A$6:$F$162,5,FALSE)+VLOOKUP(D56,$A$6:$F$162,6,FALSE)+1)</f>
        <v>42673</v>
      </c>
      <c r="F56" s="46">
        <v>2</v>
      </c>
      <c r="G56" s="44">
        <f t="shared" si="39"/>
        <v>42675</v>
      </c>
      <c r="H56" s="44"/>
      <c r="I56" s="42" t="str">
        <f t="shared" ca="1" si="40"/>
        <v>Срок выполнения задачи вышел</v>
      </c>
      <c r="J56" s="4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row>
    <row r="57" spans="1:78" ht="15.75" customHeight="1" x14ac:dyDescent="0.25">
      <c r="A57" s="53"/>
      <c r="B57" s="41"/>
      <c r="C57" s="51"/>
      <c r="D57" s="49"/>
      <c r="E57" s="45"/>
      <c r="F57" s="47"/>
      <c r="G57" s="45"/>
      <c r="H57" s="45"/>
      <c r="I57" s="43"/>
      <c r="J57" s="41"/>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row>
    <row r="58" spans="1:78" ht="15.75" customHeight="1" x14ac:dyDescent="0.25">
      <c r="A58" s="52">
        <v>27</v>
      </c>
      <c r="B58" s="40" t="s">
        <v>50</v>
      </c>
      <c r="C58" s="50" t="s">
        <v>51</v>
      </c>
      <c r="D58" s="48"/>
      <c r="E58" s="44">
        <f>IF(ISBLANK($D58),$B$2,VLOOKUP(D58,$A$6:$F$162,5,FALSE)+VLOOKUP(D58,$A$6:$F$162,6,FALSE)+1)</f>
        <v>42673</v>
      </c>
      <c r="F58" s="46">
        <v>2</v>
      </c>
      <c r="G58" s="44">
        <f t="shared" si="39"/>
        <v>42675</v>
      </c>
      <c r="H58" s="44"/>
      <c r="I58" s="42" t="str">
        <f t="shared" ca="1" si="40"/>
        <v>Срок выполнения задачи вышел</v>
      </c>
      <c r="J58" s="4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row>
    <row r="59" spans="1:78" ht="15.75" customHeight="1" x14ac:dyDescent="0.25">
      <c r="A59" s="53"/>
      <c r="B59" s="41"/>
      <c r="C59" s="51"/>
      <c r="D59" s="49"/>
      <c r="E59" s="45"/>
      <c r="F59" s="47"/>
      <c r="G59" s="45"/>
      <c r="H59" s="45"/>
      <c r="I59" s="43"/>
      <c r="J59" s="41"/>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row>
    <row r="60" spans="1:78" ht="15.75" customHeight="1" x14ac:dyDescent="0.25">
      <c r="A60" s="52">
        <v>28</v>
      </c>
      <c r="B60" s="40" t="s">
        <v>52</v>
      </c>
      <c r="C60" s="50" t="s">
        <v>56</v>
      </c>
      <c r="D60" s="48"/>
      <c r="E60" s="44">
        <f>IF(ISBLANK($D60),$B$2,VLOOKUP(D60,$A$6:$F$162,5,FALSE)+VLOOKUP(D60,$A$6:$F$162,6,FALSE)+1)</f>
        <v>42673</v>
      </c>
      <c r="F60" s="46">
        <v>2</v>
      </c>
      <c r="G60" s="44">
        <f t="shared" si="39"/>
        <v>42675</v>
      </c>
      <c r="H60" s="44"/>
      <c r="I60" s="42" t="str">
        <f t="shared" ca="1" si="40"/>
        <v>Срок выполнения задачи вышел</v>
      </c>
      <c r="J60" s="4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row>
    <row r="61" spans="1:78" ht="15.75" customHeight="1" x14ac:dyDescent="0.25">
      <c r="A61" s="53"/>
      <c r="B61" s="41"/>
      <c r="C61" s="51"/>
      <c r="D61" s="49"/>
      <c r="E61" s="45"/>
      <c r="F61" s="47"/>
      <c r="G61" s="45"/>
      <c r="H61" s="45"/>
      <c r="I61" s="43"/>
      <c r="J61" s="41"/>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row>
    <row r="62" spans="1:78" ht="15.75" customHeight="1" x14ac:dyDescent="0.25">
      <c r="A62" s="52">
        <v>29</v>
      </c>
      <c r="B62" s="40" t="s">
        <v>53</v>
      </c>
      <c r="C62" s="50" t="s">
        <v>56</v>
      </c>
      <c r="D62" s="48"/>
      <c r="E62" s="44">
        <f>IF(ISBLANK($D62),$B$2,VLOOKUP(D62,$A$6:$F$162,5,FALSE)+VLOOKUP(D62,$A$6:$F$162,6,FALSE)+1)</f>
        <v>42673</v>
      </c>
      <c r="F62" s="46">
        <v>2</v>
      </c>
      <c r="G62" s="44">
        <f t="shared" si="39"/>
        <v>42675</v>
      </c>
      <c r="H62" s="44"/>
      <c r="I62" s="42" t="str">
        <f t="shared" ca="1" si="40"/>
        <v>Срок выполнения задачи вышел</v>
      </c>
      <c r="J62" s="4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row>
    <row r="63" spans="1:78" ht="15.75" customHeight="1" x14ac:dyDescent="0.25">
      <c r="A63" s="53"/>
      <c r="B63" s="41"/>
      <c r="C63" s="51"/>
      <c r="D63" s="49"/>
      <c r="E63" s="45"/>
      <c r="F63" s="47"/>
      <c r="G63" s="45"/>
      <c r="H63" s="45"/>
      <c r="I63" s="43"/>
      <c r="J63" s="41"/>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row>
    <row r="64" spans="1:78" ht="15.75" customHeight="1" x14ac:dyDescent="0.25">
      <c r="A64" s="52">
        <v>30</v>
      </c>
      <c r="B64" s="40" t="s">
        <v>54</v>
      </c>
      <c r="C64" s="50" t="s">
        <v>56</v>
      </c>
      <c r="D64" s="48"/>
      <c r="E64" s="44">
        <f>IF(ISBLANK($D64),$B$2,VLOOKUP(D64,$A$6:$F$162,5,FALSE)+VLOOKUP(D64,$A$6:$F$162,6,FALSE)+1)</f>
        <v>42673</v>
      </c>
      <c r="F64" s="46">
        <v>2</v>
      </c>
      <c r="G64" s="44">
        <f t="shared" si="39"/>
        <v>42675</v>
      </c>
      <c r="H64" s="44"/>
      <c r="I64" s="42" t="str">
        <f t="shared" ca="1" si="40"/>
        <v>Срок выполнения задачи вышел</v>
      </c>
      <c r="J64" s="4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row>
    <row r="65" spans="1:78" ht="15.75" customHeight="1" x14ac:dyDescent="0.25">
      <c r="A65" s="53"/>
      <c r="B65" s="41"/>
      <c r="C65" s="51"/>
      <c r="D65" s="49"/>
      <c r="E65" s="45"/>
      <c r="F65" s="47"/>
      <c r="G65" s="45"/>
      <c r="H65" s="45"/>
      <c r="I65" s="43"/>
      <c r="J65" s="41"/>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row>
    <row r="66" spans="1:78" ht="15.75" customHeight="1" x14ac:dyDescent="0.25">
      <c r="A66" s="52">
        <v>31</v>
      </c>
      <c r="B66" s="40" t="s">
        <v>55</v>
      </c>
      <c r="C66" s="50" t="s">
        <v>56</v>
      </c>
      <c r="D66" s="48"/>
      <c r="E66" s="44">
        <f>IF(ISBLANK($D66),$B$2,VLOOKUP(D66,$A$6:$F$162,5,FALSE)+VLOOKUP(D66,$A$6:$F$162,6,FALSE)+1)</f>
        <v>42673</v>
      </c>
      <c r="F66" s="46">
        <v>2</v>
      </c>
      <c r="G66" s="44">
        <f t="shared" si="39"/>
        <v>42675</v>
      </c>
      <c r="H66" s="44"/>
      <c r="I66" s="42" t="str">
        <f t="shared" ca="1" si="40"/>
        <v>Срок выполнения задачи вышел</v>
      </c>
      <c r="J66" s="4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row>
    <row r="67" spans="1:78" ht="15.75" customHeight="1" x14ac:dyDescent="0.25">
      <c r="A67" s="53"/>
      <c r="B67" s="41"/>
      <c r="C67" s="51"/>
      <c r="D67" s="49"/>
      <c r="E67" s="45"/>
      <c r="F67" s="47"/>
      <c r="G67" s="45"/>
      <c r="H67" s="45"/>
      <c r="I67" s="43"/>
      <c r="J67" s="41"/>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row>
    <row r="68" spans="1:78" ht="15.75" customHeight="1" x14ac:dyDescent="0.25">
      <c r="A68" s="52">
        <v>32</v>
      </c>
      <c r="B68" s="40" t="s">
        <v>57</v>
      </c>
      <c r="C68" s="50" t="s">
        <v>64</v>
      </c>
      <c r="D68" s="48"/>
      <c r="E68" s="44">
        <f>IF(ISBLANK($D68),$B$2,VLOOKUP(D68,$A$6:$F$162,5,FALSE)+VLOOKUP(D68,$A$6:$F$162,6,FALSE)+1)</f>
        <v>42673</v>
      </c>
      <c r="F68" s="46">
        <v>2</v>
      </c>
      <c r="G68" s="44">
        <f t="shared" si="39"/>
        <v>42675</v>
      </c>
      <c r="H68" s="44"/>
      <c r="I68" s="42" t="str">
        <f t="shared" ca="1" si="40"/>
        <v>Срок выполнения задачи вышел</v>
      </c>
      <c r="J68" s="4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row>
    <row r="69" spans="1:78" ht="15.75" customHeight="1" x14ac:dyDescent="0.25">
      <c r="A69" s="53"/>
      <c r="B69" s="41"/>
      <c r="C69" s="51"/>
      <c r="D69" s="49"/>
      <c r="E69" s="45"/>
      <c r="F69" s="47"/>
      <c r="G69" s="45"/>
      <c r="H69" s="45"/>
      <c r="I69" s="43"/>
      <c r="J69" s="41"/>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row>
    <row r="70" spans="1:78" ht="15.75" customHeight="1" x14ac:dyDescent="0.25">
      <c r="A70" s="52">
        <v>33</v>
      </c>
      <c r="B70" s="40" t="s">
        <v>58</v>
      </c>
      <c r="C70" s="50" t="s">
        <v>65</v>
      </c>
      <c r="D70" s="48"/>
      <c r="E70" s="44">
        <f>IF(ISBLANK($D70),$B$2,VLOOKUP(D70,$A$6:$F$162,5,FALSE)+VLOOKUP(D70,$A$6:$F$162,6,FALSE)+1)</f>
        <v>42673</v>
      </c>
      <c r="F70" s="46">
        <v>2</v>
      </c>
      <c r="G70" s="44">
        <f t="shared" si="39"/>
        <v>42675</v>
      </c>
      <c r="H70" s="44"/>
      <c r="I70" s="42" t="str">
        <f t="shared" ca="1" si="40"/>
        <v>Срок выполнения задачи вышел</v>
      </c>
      <c r="J70" s="4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row>
    <row r="71" spans="1:78" ht="15.75" customHeight="1" x14ac:dyDescent="0.25">
      <c r="A71" s="53"/>
      <c r="B71" s="41"/>
      <c r="C71" s="51"/>
      <c r="D71" s="49"/>
      <c r="E71" s="45"/>
      <c r="F71" s="47"/>
      <c r="G71" s="45"/>
      <c r="H71" s="45"/>
      <c r="I71" s="43"/>
      <c r="J71" s="41"/>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row>
    <row r="72" spans="1:78" ht="15.75" customHeight="1" x14ac:dyDescent="0.25">
      <c r="A72" s="52">
        <v>34</v>
      </c>
      <c r="B72" s="40" t="s">
        <v>59</v>
      </c>
      <c r="C72" s="50" t="s">
        <v>64</v>
      </c>
      <c r="D72" s="48"/>
      <c r="E72" s="44">
        <f>IF(ISBLANK($D72),$B$2,VLOOKUP(D72,$A$6:$F$162,5,FALSE)+VLOOKUP(D72,$A$6:$F$162,6,FALSE)+1)</f>
        <v>42673</v>
      </c>
      <c r="F72" s="46">
        <v>2</v>
      </c>
      <c r="G72" s="44">
        <f t="shared" si="39"/>
        <v>42675</v>
      </c>
      <c r="H72" s="44"/>
      <c r="I72" s="42" t="str">
        <f t="shared" ca="1" si="40"/>
        <v>Срок выполнения задачи вышел</v>
      </c>
      <c r="J72" s="4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row>
    <row r="73" spans="1:78" ht="15.75" customHeight="1" x14ac:dyDescent="0.25">
      <c r="A73" s="53"/>
      <c r="B73" s="41"/>
      <c r="C73" s="51"/>
      <c r="D73" s="49"/>
      <c r="E73" s="45"/>
      <c r="F73" s="47"/>
      <c r="G73" s="45"/>
      <c r="H73" s="45"/>
      <c r="I73" s="43"/>
      <c r="J73" s="41"/>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row>
    <row r="74" spans="1:78" ht="15.75" customHeight="1" x14ac:dyDescent="0.25">
      <c r="A74" s="52">
        <v>35</v>
      </c>
      <c r="B74" s="40" t="s">
        <v>60</v>
      </c>
      <c r="C74" s="50" t="s">
        <v>64</v>
      </c>
      <c r="D74" s="48"/>
      <c r="E74" s="44">
        <f>IF(ISBLANK($D74),$B$2,VLOOKUP(D74,$A$6:$F$162,5,FALSE)+VLOOKUP(D74,$A$6:$F$162,6,FALSE)+1)</f>
        <v>42673</v>
      </c>
      <c r="F74" s="46">
        <v>2</v>
      </c>
      <c r="G74" s="44">
        <f t="shared" si="39"/>
        <v>42675</v>
      </c>
      <c r="H74" s="44"/>
      <c r="I74" s="42" t="str">
        <f t="shared" ca="1" si="40"/>
        <v>Срок выполнения задачи вышел</v>
      </c>
      <c r="J74" s="4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row>
    <row r="75" spans="1:78" ht="15.75" customHeight="1" x14ac:dyDescent="0.25">
      <c r="A75" s="53"/>
      <c r="B75" s="41"/>
      <c r="C75" s="51"/>
      <c r="D75" s="49"/>
      <c r="E75" s="45"/>
      <c r="F75" s="47"/>
      <c r="G75" s="45"/>
      <c r="H75" s="45"/>
      <c r="I75" s="43"/>
      <c r="J75" s="41"/>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row>
    <row r="76" spans="1:78" ht="15.75" customHeight="1" x14ac:dyDescent="0.25">
      <c r="A76" s="52">
        <v>36</v>
      </c>
      <c r="B76" s="40" t="s">
        <v>61</v>
      </c>
      <c r="C76" s="50" t="s">
        <v>64</v>
      </c>
      <c r="D76" s="48"/>
      <c r="E76" s="44">
        <f>IF(ISBLANK($D76),$B$2,VLOOKUP(D76,$A$6:$F$162,5,FALSE)+VLOOKUP(D76,$A$6:$F$162,6,FALSE)+1)</f>
        <v>42673</v>
      </c>
      <c r="F76" s="46">
        <v>2</v>
      </c>
      <c r="G76" s="44">
        <f t="shared" si="39"/>
        <v>42675</v>
      </c>
      <c r="H76" s="44"/>
      <c r="I76" s="42" t="str">
        <f t="shared" ca="1" si="40"/>
        <v>Срок выполнения задачи вышел</v>
      </c>
      <c r="J76" s="4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row>
    <row r="77" spans="1:78" ht="15.75" customHeight="1" x14ac:dyDescent="0.25">
      <c r="A77" s="53"/>
      <c r="B77" s="41"/>
      <c r="C77" s="51"/>
      <c r="D77" s="49"/>
      <c r="E77" s="45"/>
      <c r="F77" s="47"/>
      <c r="G77" s="45"/>
      <c r="H77" s="45"/>
      <c r="I77" s="43"/>
      <c r="J77" s="41"/>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row>
    <row r="78" spans="1:78" ht="15.75" customHeight="1" x14ac:dyDescent="0.25">
      <c r="A78" s="52">
        <v>37</v>
      </c>
      <c r="B78" s="40" t="s">
        <v>62</v>
      </c>
      <c r="C78" s="50" t="s">
        <v>65</v>
      </c>
      <c r="D78" s="48"/>
      <c r="E78" s="44">
        <f>IF(ISBLANK($D78),$B$2,VLOOKUP(D78,$A$6:$F$162,5,FALSE)+VLOOKUP(D78,$A$6:$F$162,6,FALSE)+1)</f>
        <v>42673</v>
      </c>
      <c r="F78" s="46">
        <v>2</v>
      </c>
      <c r="G78" s="44">
        <f t="shared" si="39"/>
        <v>42675</v>
      </c>
      <c r="H78" s="44"/>
      <c r="I78" s="42" t="str">
        <f t="shared" ca="1" si="40"/>
        <v>Срок выполнения задачи вышел</v>
      </c>
      <c r="J78" s="4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row>
    <row r="79" spans="1:78" ht="15.75" customHeight="1" x14ac:dyDescent="0.25">
      <c r="A79" s="53"/>
      <c r="B79" s="41"/>
      <c r="C79" s="51"/>
      <c r="D79" s="49"/>
      <c r="E79" s="45"/>
      <c r="F79" s="47"/>
      <c r="G79" s="45"/>
      <c r="H79" s="45"/>
      <c r="I79" s="43"/>
      <c r="J79" s="41"/>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row>
    <row r="80" spans="1:78" ht="15.75" customHeight="1" x14ac:dyDescent="0.25">
      <c r="A80" s="52">
        <v>38</v>
      </c>
      <c r="B80" s="40" t="s">
        <v>63</v>
      </c>
      <c r="C80" s="50" t="s">
        <v>66</v>
      </c>
      <c r="D80" s="48"/>
      <c r="E80" s="44">
        <f>IF(ISBLANK($D80),$B$2,VLOOKUP(D80,$A$6:$F$162,5,FALSE)+VLOOKUP(D80,$A$6:$F$162,6,FALSE)+1)</f>
        <v>42673</v>
      </c>
      <c r="F80" s="46">
        <v>2</v>
      </c>
      <c r="G80" s="44">
        <f t="shared" si="39"/>
        <v>42675</v>
      </c>
      <c r="H80" s="44"/>
      <c r="I80" s="42" t="str">
        <f t="shared" ca="1" si="40"/>
        <v>Срок выполнения задачи вышел</v>
      </c>
      <c r="J80" s="4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row>
    <row r="81" spans="1:78" ht="15.75" customHeight="1" x14ac:dyDescent="0.25">
      <c r="A81" s="53"/>
      <c r="B81" s="41"/>
      <c r="C81" s="51"/>
      <c r="D81" s="49"/>
      <c r="E81" s="45"/>
      <c r="F81" s="47"/>
      <c r="G81" s="45"/>
      <c r="H81" s="45"/>
      <c r="I81" s="43"/>
      <c r="J81" s="41"/>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row>
    <row r="82" spans="1:78" ht="15.75" customHeight="1" x14ac:dyDescent="0.25">
      <c r="A82" s="52">
        <v>39</v>
      </c>
      <c r="B82" s="40" t="s">
        <v>67</v>
      </c>
      <c r="C82" s="50" t="s">
        <v>69</v>
      </c>
      <c r="D82" s="48"/>
      <c r="E82" s="44">
        <f>IF(ISBLANK($D82),$B$2,VLOOKUP(D82,$A$6:$F$162,5,FALSE)+VLOOKUP(D82,$A$6:$F$162,6,FALSE)+1)</f>
        <v>42673</v>
      </c>
      <c r="F82" s="46">
        <v>2</v>
      </c>
      <c r="G82" s="44">
        <f t="shared" si="39"/>
        <v>42675</v>
      </c>
      <c r="H82" s="44"/>
      <c r="I82" s="42" t="str">
        <f t="shared" ca="1" si="40"/>
        <v>Срок выполнения задачи вышел</v>
      </c>
      <c r="J82" s="4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row>
    <row r="83" spans="1:78" ht="15.75" customHeight="1" x14ac:dyDescent="0.25">
      <c r="A83" s="53"/>
      <c r="B83" s="41"/>
      <c r="C83" s="51"/>
      <c r="D83" s="49"/>
      <c r="E83" s="45"/>
      <c r="F83" s="47"/>
      <c r="G83" s="45"/>
      <c r="H83" s="45"/>
      <c r="I83" s="43"/>
      <c r="J83" s="41"/>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row>
    <row r="84" spans="1:78" ht="15.75" customHeight="1" x14ac:dyDescent="0.25">
      <c r="A84" s="52">
        <v>40</v>
      </c>
      <c r="B84" s="40" t="s">
        <v>68</v>
      </c>
      <c r="C84" s="50" t="s">
        <v>66</v>
      </c>
      <c r="D84" s="48"/>
      <c r="E84" s="44">
        <f>IF(ISBLANK($D84),$B$2,VLOOKUP(D84,$A$6:$F$162,5,FALSE)+VLOOKUP(D84,$A$6:$F$162,6,FALSE)+1)</f>
        <v>42673</v>
      </c>
      <c r="F84" s="46">
        <v>2</v>
      </c>
      <c r="G84" s="44">
        <f t="shared" si="39"/>
        <v>42675</v>
      </c>
      <c r="H84" s="44"/>
      <c r="I84" s="42" t="str">
        <f t="shared" ca="1" si="40"/>
        <v>Срок выполнения задачи вышел</v>
      </c>
      <c r="J84" s="4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row>
    <row r="85" spans="1:78" ht="15.75" customHeight="1" x14ac:dyDescent="0.25">
      <c r="A85" s="53"/>
      <c r="B85" s="41"/>
      <c r="C85" s="51"/>
      <c r="D85" s="49"/>
      <c r="E85" s="45"/>
      <c r="F85" s="47"/>
      <c r="G85" s="45"/>
      <c r="H85" s="45"/>
      <c r="I85" s="43"/>
      <c r="J85" s="41"/>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row>
    <row r="86" spans="1:78" ht="15.75" customHeight="1" x14ac:dyDescent="0.25">
      <c r="A86" s="52">
        <v>41</v>
      </c>
      <c r="B86" s="40" t="s">
        <v>70</v>
      </c>
      <c r="C86" s="50" t="s">
        <v>81</v>
      </c>
      <c r="D86" s="48"/>
      <c r="E86" s="44">
        <f>IF(ISBLANK($D86),$B$2,VLOOKUP(D86,$A$6:$F$162,5,FALSE)+VLOOKUP(D86,$A$6:$F$162,6,FALSE)+1)</f>
        <v>42673</v>
      </c>
      <c r="F86" s="46">
        <v>2</v>
      </c>
      <c r="G86" s="44">
        <f t="shared" si="39"/>
        <v>42675</v>
      </c>
      <c r="H86" s="44"/>
      <c r="I86" s="42" t="str">
        <f t="shared" ca="1" si="40"/>
        <v>Срок выполнения задачи вышел</v>
      </c>
      <c r="J86" s="4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row>
    <row r="87" spans="1:78" ht="15.75" customHeight="1" x14ac:dyDescent="0.25">
      <c r="A87" s="53"/>
      <c r="B87" s="41"/>
      <c r="C87" s="51"/>
      <c r="D87" s="49"/>
      <c r="E87" s="45"/>
      <c r="F87" s="47"/>
      <c r="G87" s="45"/>
      <c r="H87" s="45"/>
      <c r="I87" s="43"/>
      <c r="J87" s="41"/>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row>
    <row r="88" spans="1:78" ht="15.75" customHeight="1" x14ac:dyDescent="0.25">
      <c r="A88" s="52">
        <v>42</v>
      </c>
      <c r="B88" s="40" t="s">
        <v>71</v>
      </c>
      <c r="C88" s="50" t="s">
        <v>81</v>
      </c>
      <c r="D88" s="48"/>
      <c r="E88" s="44">
        <f>IF(ISBLANK($D88),$B$2,VLOOKUP(D88,$A$6:$F$162,5,FALSE)+VLOOKUP(D88,$A$6:$F$162,6,FALSE)+1)</f>
        <v>42673</v>
      </c>
      <c r="F88" s="46">
        <v>2</v>
      </c>
      <c r="G88" s="44">
        <f t="shared" si="39"/>
        <v>42675</v>
      </c>
      <c r="H88" s="44"/>
      <c r="I88" s="42" t="str">
        <f t="shared" ca="1" si="40"/>
        <v>Срок выполнения задачи вышел</v>
      </c>
      <c r="J88" s="4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row>
    <row r="89" spans="1:78" ht="15.75" customHeight="1" x14ac:dyDescent="0.25">
      <c r="A89" s="53"/>
      <c r="B89" s="41"/>
      <c r="C89" s="51"/>
      <c r="D89" s="49"/>
      <c r="E89" s="45"/>
      <c r="F89" s="47"/>
      <c r="G89" s="45"/>
      <c r="H89" s="45"/>
      <c r="I89" s="43"/>
      <c r="J89" s="41"/>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row>
    <row r="90" spans="1:78" ht="15.75" customHeight="1" x14ac:dyDescent="0.25">
      <c r="A90" s="52">
        <v>43</v>
      </c>
      <c r="B90" s="40" t="s">
        <v>72</v>
      </c>
      <c r="C90" s="50" t="s">
        <v>81</v>
      </c>
      <c r="D90" s="48"/>
      <c r="E90" s="44">
        <f>IF(ISBLANK($D90),$B$2,VLOOKUP(D90,$A$6:$F$162,5,FALSE)+VLOOKUP(D90,$A$6:$F$162,6,FALSE)+1)</f>
        <v>42673</v>
      </c>
      <c r="F90" s="46">
        <v>2</v>
      </c>
      <c r="G90" s="44">
        <f t="shared" si="39"/>
        <v>42675</v>
      </c>
      <c r="H90" s="44"/>
      <c r="I90" s="42" t="str">
        <f t="shared" ca="1" si="40"/>
        <v>Срок выполнения задачи вышел</v>
      </c>
      <c r="J90" s="4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row>
    <row r="91" spans="1:78" ht="15.75" customHeight="1" x14ac:dyDescent="0.25">
      <c r="A91" s="53"/>
      <c r="B91" s="41"/>
      <c r="C91" s="51"/>
      <c r="D91" s="49"/>
      <c r="E91" s="45"/>
      <c r="F91" s="47"/>
      <c r="G91" s="45"/>
      <c r="H91" s="45"/>
      <c r="I91" s="43"/>
      <c r="J91" s="41"/>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row>
    <row r="92" spans="1:78" ht="15.75" customHeight="1" x14ac:dyDescent="0.25">
      <c r="A92" s="52">
        <v>44</v>
      </c>
      <c r="B92" s="40" t="s">
        <v>73</v>
      </c>
      <c r="C92" s="50" t="s">
        <v>81</v>
      </c>
      <c r="D92" s="48"/>
      <c r="E92" s="44">
        <f>IF(ISBLANK($D92),$B$2,VLOOKUP(D92,$A$6:$F$162,5,FALSE)+VLOOKUP(D92,$A$6:$F$162,6,FALSE)+1)</f>
        <v>42673</v>
      </c>
      <c r="F92" s="46">
        <v>2</v>
      </c>
      <c r="G92" s="44">
        <f t="shared" si="39"/>
        <v>42675</v>
      </c>
      <c r="H92" s="44"/>
      <c r="I92" s="42" t="str">
        <f t="shared" ca="1" si="40"/>
        <v>Срок выполнения задачи вышел</v>
      </c>
      <c r="J92" s="4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row>
    <row r="93" spans="1:78" ht="15.75" customHeight="1" x14ac:dyDescent="0.25">
      <c r="A93" s="53"/>
      <c r="B93" s="41"/>
      <c r="C93" s="51"/>
      <c r="D93" s="49"/>
      <c r="E93" s="45"/>
      <c r="F93" s="47"/>
      <c r="G93" s="45"/>
      <c r="H93" s="45"/>
      <c r="I93" s="43"/>
      <c r="J93" s="41"/>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row>
    <row r="94" spans="1:78" x14ac:dyDescent="0.25">
      <c r="A94" s="52">
        <v>45</v>
      </c>
      <c r="B94" s="40" t="s">
        <v>74</v>
      </c>
      <c r="C94" s="50" t="s">
        <v>81</v>
      </c>
      <c r="D94" s="48"/>
      <c r="E94" s="44">
        <f>IF(ISBLANK($D94),$B$2,VLOOKUP(D94,$A$6:$F$162,5,FALSE)+VLOOKUP(D94,$A$6:$F$162,6,FALSE)+1)</f>
        <v>42673</v>
      </c>
      <c r="F94" s="46">
        <v>2</v>
      </c>
      <c r="G94" s="44">
        <f t="shared" si="39"/>
        <v>42675</v>
      </c>
      <c r="H94" s="44"/>
      <c r="I94" s="42" t="str">
        <f t="shared" ca="1" si="40"/>
        <v>Срок выполнения задачи вышел</v>
      </c>
      <c r="J94" s="40" t="s">
        <v>75</v>
      </c>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row>
    <row r="95" spans="1:78" ht="15.75" customHeight="1" x14ac:dyDescent="0.25">
      <c r="A95" s="53"/>
      <c r="B95" s="41"/>
      <c r="C95" s="51"/>
      <c r="D95" s="49"/>
      <c r="E95" s="45"/>
      <c r="F95" s="47"/>
      <c r="G95" s="45"/>
      <c r="H95" s="45"/>
      <c r="I95" s="43"/>
      <c r="J95" s="41"/>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row>
    <row r="96" spans="1:78" ht="15.75" customHeight="1" x14ac:dyDescent="0.25">
      <c r="A96" s="52">
        <v>46</v>
      </c>
      <c r="B96" s="40" t="s">
        <v>76</v>
      </c>
      <c r="C96" s="50" t="s">
        <v>81</v>
      </c>
      <c r="D96" s="48"/>
      <c r="E96" s="44">
        <f>IF(ISBLANK($D96),$B$2,VLOOKUP(D96,$A$6:$F$162,5,FALSE)+VLOOKUP(D96,$A$6:$F$162,6,FALSE)+1)</f>
        <v>42673</v>
      </c>
      <c r="F96" s="46">
        <v>2</v>
      </c>
      <c r="G96" s="44">
        <f t="shared" si="39"/>
        <v>42675</v>
      </c>
      <c r="H96" s="44"/>
      <c r="I96" s="42" t="str">
        <f t="shared" ca="1" si="40"/>
        <v>Срок выполнения задачи вышел</v>
      </c>
      <c r="J96" s="4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row>
    <row r="97" spans="1:78" ht="15.75" customHeight="1" x14ac:dyDescent="0.25">
      <c r="A97" s="53"/>
      <c r="B97" s="41"/>
      <c r="C97" s="51"/>
      <c r="D97" s="49"/>
      <c r="E97" s="45"/>
      <c r="F97" s="47"/>
      <c r="G97" s="45"/>
      <c r="H97" s="45"/>
      <c r="I97" s="43"/>
      <c r="J97" s="41"/>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row>
    <row r="98" spans="1:78" ht="15.75" customHeight="1" x14ac:dyDescent="0.25">
      <c r="A98" s="52">
        <v>47</v>
      </c>
      <c r="B98" s="40" t="s">
        <v>77</v>
      </c>
      <c r="C98" s="50" t="s">
        <v>81</v>
      </c>
      <c r="D98" s="48"/>
      <c r="E98" s="44">
        <f>IF(ISBLANK($D98),$B$2,VLOOKUP(D98,$A$6:$F$162,5,FALSE)+VLOOKUP(D98,$A$6:$F$162,6,FALSE)+1)</f>
        <v>42673</v>
      </c>
      <c r="F98" s="46">
        <v>2</v>
      </c>
      <c r="G98" s="44">
        <f t="shared" si="39"/>
        <v>42675</v>
      </c>
      <c r="H98" s="44"/>
      <c r="I98" s="42" t="str">
        <f t="shared" ca="1" si="40"/>
        <v>Срок выполнения задачи вышел</v>
      </c>
      <c r="J98" s="4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row>
    <row r="99" spans="1:78" ht="15.75" customHeight="1" x14ac:dyDescent="0.25">
      <c r="A99" s="53"/>
      <c r="B99" s="41"/>
      <c r="C99" s="51"/>
      <c r="D99" s="49"/>
      <c r="E99" s="45"/>
      <c r="F99" s="47"/>
      <c r="G99" s="45"/>
      <c r="H99" s="45"/>
      <c r="I99" s="43"/>
      <c r="J99" s="41"/>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row>
    <row r="100" spans="1:78" x14ac:dyDescent="0.25">
      <c r="A100" s="52">
        <v>48</v>
      </c>
      <c r="B100" s="40" t="s">
        <v>78</v>
      </c>
      <c r="C100" s="50" t="s">
        <v>81</v>
      </c>
      <c r="D100" s="48"/>
      <c r="E100" s="44">
        <f>IF(ISBLANK($D100),$B$2,VLOOKUP(D100,$A$6:$F$162,5,FALSE)+VLOOKUP(D100,$A$6:$F$162,6,FALSE)+1)</f>
        <v>42673</v>
      </c>
      <c r="F100" s="46">
        <v>2</v>
      </c>
      <c r="G100" s="44">
        <f t="shared" si="39"/>
        <v>42675</v>
      </c>
      <c r="H100" s="44"/>
      <c r="I100" s="42" t="str">
        <f t="shared" ca="1" si="40"/>
        <v>Срок выполнения задачи вышел</v>
      </c>
      <c r="J100" s="40" t="s">
        <v>83</v>
      </c>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row>
    <row r="101" spans="1:78" ht="15.75" customHeight="1" x14ac:dyDescent="0.25">
      <c r="A101" s="53"/>
      <c r="B101" s="41"/>
      <c r="C101" s="51"/>
      <c r="D101" s="49"/>
      <c r="E101" s="45"/>
      <c r="F101" s="47"/>
      <c r="G101" s="45"/>
      <c r="H101" s="45"/>
      <c r="I101" s="43"/>
      <c r="J101" s="41"/>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row>
    <row r="102" spans="1:78" ht="15.75" customHeight="1" x14ac:dyDescent="0.25">
      <c r="A102" s="52">
        <v>49</v>
      </c>
      <c r="B102" s="40" t="s">
        <v>79</v>
      </c>
      <c r="C102" s="50" t="s">
        <v>81</v>
      </c>
      <c r="D102" s="48"/>
      <c r="E102" s="44">
        <f>IF(ISBLANK($D102),$B$2,VLOOKUP(D102,$A$6:$F$162,5,FALSE)+VLOOKUP(D102,$A$6:$F$162,6,FALSE)+1)</f>
        <v>42673</v>
      </c>
      <c r="F102" s="46">
        <v>2</v>
      </c>
      <c r="G102" s="44">
        <f t="shared" si="39"/>
        <v>42675</v>
      </c>
      <c r="H102" s="44"/>
      <c r="I102" s="42" t="str">
        <f t="shared" ca="1" si="40"/>
        <v>Срок выполнения задачи вышел</v>
      </c>
      <c r="J102" s="4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row>
    <row r="103" spans="1:78" ht="15.75" customHeight="1" x14ac:dyDescent="0.25">
      <c r="A103" s="53"/>
      <c r="B103" s="41"/>
      <c r="C103" s="51"/>
      <c r="D103" s="49"/>
      <c r="E103" s="45"/>
      <c r="F103" s="47"/>
      <c r="G103" s="45"/>
      <c r="H103" s="45"/>
      <c r="I103" s="43"/>
      <c r="J103" s="41"/>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row>
    <row r="104" spans="1:78" x14ac:dyDescent="0.25">
      <c r="A104" s="52">
        <v>50</v>
      </c>
      <c r="B104" s="40" t="s">
        <v>80</v>
      </c>
      <c r="C104" s="50" t="s">
        <v>81</v>
      </c>
      <c r="D104" s="48"/>
      <c r="E104" s="44">
        <f>IF(ISBLANK($D104),$B$2,VLOOKUP(D104,$A$6:$F$162,5,FALSE)+VLOOKUP(D104,$A$6:$F$162,6,FALSE)+1)</f>
        <v>42673</v>
      </c>
      <c r="F104" s="46">
        <v>2</v>
      </c>
      <c r="G104" s="44">
        <f t="shared" si="39"/>
        <v>42675</v>
      </c>
      <c r="H104" s="44"/>
      <c r="I104" s="42" t="str">
        <f t="shared" ca="1" si="40"/>
        <v>Срок выполнения задачи вышел</v>
      </c>
      <c r="J104" s="40" t="s">
        <v>82</v>
      </c>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row>
    <row r="105" spans="1:78" ht="15.75" customHeight="1" x14ac:dyDescent="0.25">
      <c r="A105" s="53"/>
      <c r="B105" s="41"/>
      <c r="C105" s="51"/>
      <c r="D105" s="49"/>
      <c r="E105" s="45"/>
      <c r="F105" s="47"/>
      <c r="G105" s="45"/>
      <c r="H105" s="45"/>
      <c r="I105" s="43"/>
      <c r="J105" s="41"/>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row>
    <row r="106" spans="1:78" ht="15.75" customHeight="1" x14ac:dyDescent="0.25">
      <c r="A106" s="52">
        <v>51</v>
      </c>
      <c r="B106" s="40" t="s">
        <v>84</v>
      </c>
      <c r="C106" s="50" t="s">
        <v>90</v>
      </c>
      <c r="D106" s="48"/>
      <c r="E106" s="44">
        <f>IF(ISBLANK($D106),$B$2,VLOOKUP(D106,$A$6:$F$162,5,FALSE)+VLOOKUP(D106,$A$6:$F$162,6,FALSE)+1)</f>
        <v>42673</v>
      </c>
      <c r="F106" s="46">
        <v>2</v>
      </c>
      <c r="G106" s="44">
        <f t="shared" si="39"/>
        <v>42675</v>
      </c>
      <c r="H106" s="44"/>
      <c r="I106" s="42" t="str">
        <f t="shared" ca="1" si="40"/>
        <v>Срок выполнения задачи вышел</v>
      </c>
      <c r="J106" s="4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row>
    <row r="107" spans="1:78" ht="15.75" customHeight="1" x14ac:dyDescent="0.25">
      <c r="A107" s="53"/>
      <c r="B107" s="41"/>
      <c r="C107" s="51"/>
      <c r="D107" s="49"/>
      <c r="E107" s="45"/>
      <c r="F107" s="47"/>
      <c r="G107" s="45"/>
      <c r="H107" s="45"/>
      <c r="I107" s="43"/>
      <c r="J107" s="41"/>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row>
    <row r="108" spans="1:78" ht="15.75" customHeight="1" x14ac:dyDescent="0.25">
      <c r="A108" s="52">
        <v>52</v>
      </c>
      <c r="B108" s="40" t="s">
        <v>85</v>
      </c>
      <c r="C108" s="50" t="s">
        <v>90</v>
      </c>
      <c r="D108" s="48"/>
      <c r="E108" s="44">
        <f>IF(ISBLANK($D108),$B$2,VLOOKUP(D108,$A$6:$F$162,5,FALSE)+VLOOKUP(D108,$A$6:$F$162,6,FALSE)+1)</f>
        <v>42673</v>
      </c>
      <c r="F108" s="46">
        <v>2</v>
      </c>
      <c r="G108" s="44">
        <f t="shared" si="39"/>
        <v>42675</v>
      </c>
      <c r="H108" s="44"/>
      <c r="I108" s="42" t="str">
        <f t="shared" ca="1" si="40"/>
        <v>Срок выполнения задачи вышел</v>
      </c>
      <c r="J108" s="4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row>
    <row r="109" spans="1:78" ht="15.75" customHeight="1" x14ac:dyDescent="0.25">
      <c r="A109" s="53"/>
      <c r="B109" s="41"/>
      <c r="C109" s="51"/>
      <c r="D109" s="49"/>
      <c r="E109" s="45"/>
      <c r="F109" s="47"/>
      <c r="G109" s="45"/>
      <c r="H109" s="45"/>
      <c r="I109" s="43"/>
      <c r="J109" s="41"/>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row>
    <row r="110" spans="1:78" ht="15.75" customHeight="1" x14ac:dyDescent="0.25">
      <c r="A110" s="52">
        <v>53</v>
      </c>
      <c r="B110" s="40" t="s">
        <v>86</v>
      </c>
      <c r="C110" s="50" t="s">
        <v>90</v>
      </c>
      <c r="D110" s="48"/>
      <c r="E110" s="44">
        <f>IF(ISBLANK($D110),$B$2,VLOOKUP(D110,$A$6:$F$162,5,FALSE)+VLOOKUP(D110,$A$6:$F$162,6,FALSE)+1)</f>
        <v>42673</v>
      </c>
      <c r="F110" s="46">
        <v>2</v>
      </c>
      <c r="G110" s="44">
        <f t="shared" si="39"/>
        <v>42675</v>
      </c>
      <c r="H110" s="44"/>
      <c r="I110" s="42" t="str">
        <f t="shared" ca="1" si="40"/>
        <v>Срок выполнения задачи вышел</v>
      </c>
      <c r="J110" s="4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row>
    <row r="111" spans="1:78" ht="15.75" customHeight="1" x14ac:dyDescent="0.25">
      <c r="A111" s="53"/>
      <c r="B111" s="41"/>
      <c r="C111" s="51"/>
      <c r="D111" s="49"/>
      <c r="E111" s="45"/>
      <c r="F111" s="47"/>
      <c r="G111" s="45"/>
      <c r="H111" s="45"/>
      <c r="I111" s="43"/>
      <c r="J111" s="41"/>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row>
    <row r="112" spans="1:78" ht="15.75" customHeight="1" x14ac:dyDescent="0.25">
      <c r="A112" s="52">
        <v>54</v>
      </c>
      <c r="B112" s="40" t="s">
        <v>87</v>
      </c>
      <c r="C112" s="50" t="s">
        <v>90</v>
      </c>
      <c r="D112" s="48"/>
      <c r="E112" s="44">
        <f>IF(ISBLANK($D112),$B$2,VLOOKUP(D112,$A$6:$F$162,5,FALSE)+VLOOKUP(D112,$A$6:$F$162,6,FALSE)+1)</f>
        <v>42673</v>
      </c>
      <c r="F112" s="46">
        <v>2</v>
      </c>
      <c r="G112" s="44">
        <f t="shared" si="39"/>
        <v>42675</v>
      </c>
      <c r="H112" s="44"/>
      <c r="I112" s="42" t="str">
        <f t="shared" ca="1" si="40"/>
        <v>Срок выполнения задачи вышел</v>
      </c>
      <c r="J112" s="40" t="s">
        <v>94</v>
      </c>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row>
    <row r="113" spans="1:78" ht="15.75" customHeight="1" x14ac:dyDescent="0.25">
      <c r="A113" s="53"/>
      <c r="B113" s="41"/>
      <c r="C113" s="51"/>
      <c r="D113" s="49"/>
      <c r="E113" s="45"/>
      <c r="F113" s="47"/>
      <c r="G113" s="45"/>
      <c r="H113" s="45"/>
      <c r="I113" s="43"/>
      <c r="J113" s="41"/>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row>
    <row r="114" spans="1:78" ht="15.75" customHeight="1" x14ac:dyDescent="0.25">
      <c r="A114" s="52">
        <v>55</v>
      </c>
      <c r="B114" s="40" t="s">
        <v>88</v>
      </c>
      <c r="C114" s="50" t="s">
        <v>90</v>
      </c>
      <c r="D114" s="48"/>
      <c r="E114" s="44">
        <f>IF(ISBLANK($D114),$B$2,VLOOKUP(D114,$A$6:$F$162,5,FALSE)+VLOOKUP(D114,$A$6:$F$162,6,FALSE)+1)</f>
        <v>42673</v>
      </c>
      <c r="F114" s="46">
        <v>2</v>
      </c>
      <c r="G114" s="44">
        <f t="shared" si="39"/>
        <v>42675</v>
      </c>
      <c r="H114" s="44"/>
      <c r="I114" s="42" t="str">
        <f t="shared" ca="1" si="40"/>
        <v>Срок выполнения задачи вышел</v>
      </c>
      <c r="J114" s="4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row>
    <row r="115" spans="1:78" ht="15.75" customHeight="1" x14ac:dyDescent="0.25">
      <c r="A115" s="53"/>
      <c r="B115" s="41"/>
      <c r="C115" s="51"/>
      <c r="D115" s="49"/>
      <c r="E115" s="45"/>
      <c r="F115" s="47"/>
      <c r="G115" s="45"/>
      <c r="H115" s="45"/>
      <c r="I115" s="43"/>
      <c r="J115" s="41"/>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row>
    <row r="116" spans="1:78" ht="15.75" customHeight="1" x14ac:dyDescent="0.25">
      <c r="A116" s="52">
        <v>56</v>
      </c>
      <c r="B116" s="40" t="s">
        <v>89</v>
      </c>
      <c r="C116" s="50" t="s">
        <v>90</v>
      </c>
      <c r="D116" s="48"/>
      <c r="E116" s="44">
        <f>IF(ISBLANK($D116),$B$2,VLOOKUP(D116,$A$6:$F$162,5,FALSE)+VLOOKUP(D116,$A$6:$F$162,6,FALSE)+1)</f>
        <v>42673</v>
      </c>
      <c r="F116" s="46">
        <v>2</v>
      </c>
      <c r="G116" s="44">
        <f t="shared" si="39"/>
        <v>42675</v>
      </c>
      <c r="H116" s="44"/>
      <c r="I116" s="42" t="str">
        <f t="shared" ca="1" si="40"/>
        <v>Срок выполнения задачи вышел</v>
      </c>
      <c r="J116" s="4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row>
    <row r="117" spans="1:78" ht="15.75" customHeight="1" x14ac:dyDescent="0.25">
      <c r="A117" s="53"/>
      <c r="B117" s="41"/>
      <c r="C117" s="51"/>
      <c r="D117" s="49"/>
      <c r="E117" s="45"/>
      <c r="F117" s="47"/>
      <c r="G117" s="45"/>
      <c r="H117" s="45"/>
      <c r="I117" s="43"/>
      <c r="J117" s="41"/>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row>
    <row r="118" spans="1:78" ht="15.75" customHeight="1" x14ac:dyDescent="0.25">
      <c r="A118" s="52">
        <v>57</v>
      </c>
      <c r="B118" s="40" t="s">
        <v>91</v>
      </c>
      <c r="C118" s="50" t="s">
        <v>90</v>
      </c>
      <c r="D118" s="48"/>
      <c r="E118" s="44">
        <f>IF(ISBLANK($D118),$B$2,VLOOKUP(D118,$A$6:$F$162,5,FALSE)+VLOOKUP(D118,$A$6:$F$162,6,FALSE)+1)</f>
        <v>42673</v>
      </c>
      <c r="F118" s="46">
        <v>2</v>
      </c>
      <c r="G118" s="44">
        <f t="shared" si="39"/>
        <v>42675</v>
      </c>
      <c r="H118" s="44"/>
      <c r="I118" s="42" t="str">
        <f t="shared" ca="1" si="40"/>
        <v>Срок выполнения задачи вышел</v>
      </c>
      <c r="J118" s="4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row>
    <row r="119" spans="1:78" ht="15.75" customHeight="1" x14ac:dyDescent="0.25">
      <c r="A119" s="53"/>
      <c r="B119" s="41"/>
      <c r="C119" s="51"/>
      <c r="D119" s="49"/>
      <c r="E119" s="45"/>
      <c r="F119" s="47"/>
      <c r="G119" s="45"/>
      <c r="H119" s="45"/>
      <c r="I119" s="43"/>
      <c r="J119" s="41"/>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row>
    <row r="120" spans="1:78" ht="15.75" customHeight="1" x14ac:dyDescent="0.25">
      <c r="A120" s="52">
        <v>58</v>
      </c>
      <c r="B120" s="40" t="s">
        <v>92</v>
      </c>
      <c r="C120" s="50" t="s">
        <v>90</v>
      </c>
      <c r="D120" s="48"/>
      <c r="E120" s="44">
        <f>IF(ISBLANK($D120),$B$2,VLOOKUP(D120,$A$6:$F$162,5,FALSE)+VLOOKUP(D120,$A$6:$F$162,6,FALSE)+1)</f>
        <v>42673</v>
      </c>
      <c r="F120" s="46">
        <v>2</v>
      </c>
      <c r="G120" s="44">
        <f t="shared" si="39"/>
        <v>42675</v>
      </c>
      <c r="H120" s="44"/>
      <c r="I120" s="42" t="str">
        <f t="shared" ca="1" si="40"/>
        <v>Срок выполнения задачи вышел</v>
      </c>
      <c r="J120" s="4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row>
    <row r="121" spans="1:78" ht="15.75" customHeight="1" x14ac:dyDescent="0.25">
      <c r="A121" s="53"/>
      <c r="B121" s="41"/>
      <c r="C121" s="51"/>
      <c r="D121" s="49"/>
      <c r="E121" s="45"/>
      <c r="F121" s="47"/>
      <c r="G121" s="45"/>
      <c r="H121" s="45"/>
      <c r="I121" s="43"/>
      <c r="J121" s="41"/>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row>
    <row r="122" spans="1:78" ht="15.75" customHeight="1" x14ac:dyDescent="0.25">
      <c r="A122" s="52">
        <v>59</v>
      </c>
      <c r="B122" s="40" t="s">
        <v>93</v>
      </c>
      <c r="C122" s="50" t="s">
        <v>90</v>
      </c>
      <c r="D122" s="48"/>
      <c r="E122" s="44">
        <f>IF(ISBLANK($D122),$B$2,VLOOKUP(D122,$A$6:$F$162,5,FALSE)+VLOOKUP(D122,$A$6:$F$162,6,FALSE)+1)</f>
        <v>42673</v>
      </c>
      <c r="F122" s="46">
        <v>2</v>
      </c>
      <c r="G122" s="44">
        <f t="shared" si="39"/>
        <v>42675</v>
      </c>
      <c r="H122" s="44"/>
      <c r="I122" s="42" t="str">
        <f t="shared" ca="1" si="40"/>
        <v>Срок выполнения задачи вышел</v>
      </c>
      <c r="J122" s="4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row>
    <row r="123" spans="1:78" ht="15.75" customHeight="1" x14ac:dyDescent="0.25">
      <c r="A123" s="53"/>
      <c r="B123" s="41"/>
      <c r="C123" s="51"/>
      <c r="D123" s="49"/>
      <c r="E123" s="45"/>
      <c r="F123" s="47"/>
      <c r="G123" s="45"/>
      <c r="H123" s="45"/>
      <c r="I123" s="43"/>
      <c r="J123" s="41"/>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row>
    <row r="124" spans="1:78" ht="15.75" customHeight="1" x14ac:dyDescent="0.25">
      <c r="A124" s="52">
        <v>60</v>
      </c>
      <c r="B124" s="40" t="s">
        <v>95</v>
      </c>
      <c r="C124" s="50" t="s">
        <v>102</v>
      </c>
      <c r="D124" s="48"/>
      <c r="E124" s="44">
        <f>IF(ISBLANK($D124),$B$2,VLOOKUP(D124,$A$6:$F$162,5,FALSE)+VLOOKUP(D124,$A$6:$F$162,6,FALSE)+1)</f>
        <v>42673</v>
      </c>
      <c r="F124" s="46">
        <v>2</v>
      </c>
      <c r="G124" s="44">
        <f t="shared" si="39"/>
        <v>42675</v>
      </c>
      <c r="H124" s="44"/>
      <c r="I124" s="42" t="str">
        <f t="shared" ca="1" si="40"/>
        <v>Срок выполнения задачи вышел</v>
      </c>
      <c r="J124" s="4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row>
    <row r="125" spans="1:78" ht="15.75" customHeight="1" x14ac:dyDescent="0.25">
      <c r="A125" s="53"/>
      <c r="B125" s="41"/>
      <c r="C125" s="51"/>
      <c r="D125" s="49"/>
      <c r="E125" s="45"/>
      <c r="F125" s="47"/>
      <c r="G125" s="45"/>
      <c r="H125" s="45"/>
      <c r="I125" s="43"/>
      <c r="J125" s="41"/>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row>
    <row r="126" spans="1:78" ht="15.75" customHeight="1" x14ac:dyDescent="0.25">
      <c r="A126" s="52">
        <v>61</v>
      </c>
      <c r="B126" s="40" t="s">
        <v>96</v>
      </c>
      <c r="C126" s="50" t="s">
        <v>102</v>
      </c>
      <c r="D126" s="48"/>
      <c r="E126" s="44">
        <f>IF(ISBLANK($D126),$B$2,VLOOKUP(D126,$A$6:$F$162,5,FALSE)+VLOOKUP(D126,$A$6:$F$162,6,FALSE)+1)</f>
        <v>42673</v>
      </c>
      <c r="F126" s="46">
        <v>2</v>
      </c>
      <c r="G126" s="44">
        <f t="shared" si="39"/>
        <v>42675</v>
      </c>
      <c r="H126" s="44"/>
      <c r="I126" s="42" t="str">
        <f t="shared" ca="1" si="40"/>
        <v>Срок выполнения задачи вышел</v>
      </c>
      <c r="J126" s="4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row>
    <row r="127" spans="1:78" ht="15.75" customHeight="1" x14ac:dyDescent="0.25">
      <c r="A127" s="53"/>
      <c r="B127" s="41"/>
      <c r="C127" s="51"/>
      <c r="D127" s="49"/>
      <c r="E127" s="45"/>
      <c r="F127" s="47"/>
      <c r="G127" s="45"/>
      <c r="H127" s="45"/>
      <c r="I127" s="43"/>
      <c r="J127" s="41"/>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row>
    <row r="128" spans="1:78" ht="15.75" customHeight="1" x14ac:dyDescent="0.25">
      <c r="A128" s="52">
        <v>62</v>
      </c>
      <c r="B128" s="40" t="s">
        <v>97</v>
      </c>
      <c r="C128" s="50" t="s">
        <v>102</v>
      </c>
      <c r="D128" s="48"/>
      <c r="E128" s="44">
        <f>IF(ISBLANK($D128),$B$2,VLOOKUP(D128,$A$6:$F$162,5,FALSE)+VLOOKUP(D128,$A$6:$F$162,6,FALSE)+1)</f>
        <v>42673</v>
      </c>
      <c r="F128" s="46">
        <v>2</v>
      </c>
      <c r="G128" s="44">
        <f t="shared" si="39"/>
        <v>42675</v>
      </c>
      <c r="H128" s="44"/>
      <c r="I128" s="42" t="str">
        <f t="shared" ca="1" si="40"/>
        <v>Срок выполнения задачи вышел</v>
      </c>
      <c r="J128" s="4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row>
    <row r="129" spans="1:78" ht="15.75" customHeight="1" x14ac:dyDescent="0.25">
      <c r="A129" s="53"/>
      <c r="B129" s="41"/>
      <c r="C129" s="51"/>
      <c r="D129" s="49"/>
      <c r="E129" s="45"/>
      <c r="F129" s="47"/>
      <c r="G129" s="45"/>
      <c r="H129" s="45"/>
      <c r="I129" s="43"/>
      <c r="J129" s="41"/>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row>
    <row r="130" spans="1:78" ht="15.75" customHeight="1" x14ac:dyDescent="0.25">
      <c r="A130" s="52">
        <v>63</v>
      </c>
      <c r="B130" s="40" t="s">
        <v>98</v>
      </c>
      <c r="C130" s="50" t="s">
        <v>102</v>
      </c>
      <c r="D130" s="48"/>
      <c r="E130" s="44">
        <f>IF(ISBLANK($D130),$B$2,VLOOKUP(D130,$A$6:$F$162,5,FALSE)+VLOOKUP(D130,$A$6:$F$162,6,FALSE)+1)</f>
        <v>42673</v>
      </c>
      <c r="F130" s="46">
        <v>2</v>
      </c>
      <c r="G130" s="44">
        <f t="shared" si="39"/>
        <v>42675</v>
      </c>
      <c r="H130" s="44"/>
      <c r="I130" s="42" t="str">
        <f t="shared" ca="1" si="40"/>
        <v>Срок выполнения задачи вышел</v>
      </c>
      <c r="J130" s="4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row>
    <row r="131" spans="1:78" ht="15.75" customHeight="1" x14ac:dyDescent="0.25">
      <c r="A131" s="53"/>
      <c r="B131" s="41"/>
      <c r="C131" s="51"/>
      <c r="D131" s="49"/>
      <c r="E131" s="45"/>
      <c r="F131" s="47"/>
      <c r="G131" s="45"/>
      <c r="H131" s="45"/>
      <c r="I131" s="43"/>
      <c r="J131" s="41"/>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row>
    <row r="132" spans="1:78" ht="15.75" customHeight="1" x14ac:dyDescent="0.25">
      <c r="A132" s="52">
        <v>64</v>
      </c>
      <c r="B132" s="40" t="s">
        <v>99</v>
      </c>
      <c r="C132" s="50" t="s">
        <v>102</v>
      </c>
      <c r="D132" s="48"/>
      <c r="E132" s="44">
        <f>IF(ISBLANK($D132),$B$2,VLOOKUP(D132,$A$6:$F$162,5,FALSE)+VLOOKUP(D132,$A$6:$F$162,6,FALSE)+1)</f>
        <v>42673</v>
      </c>
      <c r="F132" s="46">
        <v>2</v>
      </c>
      <c r="G132" s="44">
        <f t="shared" si="39"/>
        <v>42675</v>
      </c>
      <c r="H132" s="44"/>
      <c r="I132" s="42" t="str">
        <f t="shared" ca="1" si="40"/>
        <v>Срок выполнения задачи вышел</v>
      </c>
      <c r="J132" s="4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row>
    <row r="133" spans="1:78" ht="15.75" customHeight="1" x14ac:dyDescent="0.25">
      <c r="A133" s="53"/>
      <c r="B133" s="41"/>
      <c r="C133" s="51"/>
      <c r="D133" s="49"/>
      <c r="E133" s="45"/>
      <c r="F133" s="47"/>
      <c r="G133" s="45"/>
      <c r="H133" s="45"/>
      <c r="I133" s="43"/>
      <c r="J133" s="41"/>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row>
    <row r="134" spans="1:78" ht="15.75" customHeight="1" x14ac:dyDescent="0.25">
      <c r="A134" s="52">
        <v>65</v>
      </c>
      <c r="B134" s="40" t="s">
        <v>100</v>
      </c>
      <c r="C134" s="50" t="s">
        <v>102</v>
      </c>
      <c r="D134" s="48"/>
      <c r="E134" s="44">
        <f>IF(ISBLANK($D134),$B$2,VLOOKUP(D134,$A$6:$F$162,5,FALSE)+VLOOKUP(D134,$A$6:$F$162,6,FALSE)+1)</f>
        <v>42673</v>
      </c>
      <c r="F134" s="46">
        <v>2</v>
      </c>
      <c r="G134" s="44">
        <f t="shared" si="39"/>
        <v>42675</v>
      </c>
      <c r="H134" s="44"/>
      <c r="I134" s="42" t="str">
        <f t="shared" ca="1" si="40"/>
        <v>Срок выполнения задачи вышел</v>
      </c>
      <c r="J134" s="4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row>
    <row r="135" spans="1:78" ht="15.75" customHeight="1" x14ac:dyDescent="0.25">
      <c r="A135" s="53"/>
      <c r="B135" s="41"/>
      <c r="C135" s="51"/>
      <c r="D135" s="49"/>
      <c r="E135" s="45"/>
      <c r="F135" s="47"/>
      <c r="G135" s="45"/>
      <c r="H135" s="45"/>
      <c r="I135" s="43"/>
      <c r="J135" s="41"/>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row>
    <row r="136" spans="1:78" ht="15.75" customHeight="1" x14ac:dyDescent="0.25">
      <c r="A136" s="52">
        <v>66</v>
      </c>
      <c r="B136" s="40" t="s">
        <v>101</v>
      </c>
      <c r="C136" s="50" t="s">
        <v>102</v>
      </c>
      <c r="D136" s="48"/>
      <c r="E136" s="44">
        <f>IF(ISBLANK($D136),$B$2,VLOOKUP(D136,$A$6:$F$162,5,FALSE)+VLOOKUP(D136,$A$6:$F$162,6,FALSE)+1)</f>
        <v>42673</v>
      </c>
      <c r="F136" s="46">
        <v>2</v>
      </c>
      <c r="G136" s="44">
        <f t="shared" ref="G136:G162" si="41">$E136+$F136</f>
        <v>42675</v>
      </c>
      <c r="H136" s="44"/>
      <c r="I136" s="42" t="str">
        <f t="shared" ref="I136:I162" ca="1" si="42">IF(ISBLANK($H136),IF($A$4&gt;($E136+$F136),"Срок выполнения задачи вышел",""),IF($F136&lt;DATEDIF($E136, $H136,"d"),"Задержка на "&amp;DATEDIF($E136, $H136,"d")-$F136&amp;" дней",IF(($H136-$E136)&lt; $F136,"Опережение плана на "&amp;$F136-($H136-$E136)&amp;" дней","Задержек нет")))</f>
        <v>Срок выполнения задачи вышел</v>
      </c>
      <c r="J136" s="4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row>
    <row r="137" spans="1:78" ht="15.75" customHeight="1" x14ac:dyDescent="0.25">
      <c r="A137" s="53"/>
      <c r="B137" s="41"/>
      <c r="C137" s="51"/>
      <c r="D137" s="49"/>
      <c r="E137" s="45"/>
      <c r="F137" s="47"/>
      <c r="G137" s="45"/>
      <c r="H137" s="45"/>
      <c r="I137" s="43"/>
      <c r="J137" s="41"/>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row>
    <row r="138" spans="1:78" ht="15.75" customHeight="1" x14ac:dyDescent="0.25">
      <c r="A138" s="52">
        <v>67</v>
      </c>
      <c r="B138" s="40" t="s">
        <v>103</v>
      </c>
      <c r="C138" s="50" t="s">
        <v>107</v>
      </c>
      <c r="D138" s="48"/>
      <c r="E138" s="44">
        <f>IF(ISBLANK($D138),$B$2,VLOOKUP(D138,$A$6:$F$162,5,FALSE)+VLOOKUP(D138,$A$6:$F$162,6,FALSE)+1)</f>
        <v>42673</v>
      </c>
      <c r="F138" s="46">
        <v>2</v>
      </c>
      <c r="G138" s="44">
        <f t="shared" si="41"/>
        <v>42675</v>
      </c>
      <c r="H138" s="44"/>
      <c r="I138" s="42" t="str">
        <f t="shared" ca="1" si="42"/>
        <v>Срок выполнения задачи вышел</v>
      </c>
      <c r="J138" s="4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row>
    <row r="139" spans="1:78" ht="15.75" customHeight="1" x14ac:dyDescent="0.25">
      <c r="A139" s="53"/>
      <c r="B139" s="41"/>
      <c r="C139" s="51"/>
      <c r="D139" s="49"/>
      <c r="E139" s="45"/>
      <c r="F139" s="47"/>
      <c r="G139" s="45"/>
      <c r="H139" s="45"/>
      <c r="I139" s="43"/>
      <c r="J139" s="41"/>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row>
    <row r="140" spans="1:78" ht="15.75" customHeight="1" x14ac:dyDescent="0.25">
      <c r="A140" s="52">
        <v>68</v>
      </c>
      <c r="B140" s="40" t="s">
        <v>104</v>
      </c>
      <c r="C140" s="50" t="s">
        <v>107</v>
      </c>
      <c r="D140" s="48"/>
      <c r="E140" s="44">
        <f>IF(ISBLANK($D140),$B$2,VLOOKUP(D140,$A$6:$F$162,5,FALSE)+VLOOKUP(D140,$A$6:$F$162,6,FALSE)+1)</f>
        <v>42673</v>
      </c>
      <c r="F140" s="46">
        <v>2</v>
      </c>
      <c r="G140" s="44">
        <f t="shared" si="41"/>
        <v>42675</v>
      </c>
      <c r="H140" s="44"/>
      <c r="I140" s="42" t="str">
        <f t="shared" ca="1" si="42"/>
        <v>Срок выполнения задачи вышел</v>
      </c>
      <c r="J140" s="4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row>
    <row r="141" spans="1:78" ht="15.75" customHeight="1" x14ac:dyDescent="0.25">
      <c r="A141" s="53"/>
      <c r="B141" s="41"/>
      <c r="C141" s="51"/>
      <c r="D141" s="49"/>
      <c r="E141" s="45"/>
      <c r="F141" s="47"/>
      <c r="G141" s="45"/>
      <c r="H141" s="45"/>
      <c r="I141" s="43"/>
      <c r="J141" s="41"/>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row>
    <row r="142" spans="1:78" ht="15.75" customHeight="1" x14ac:dyDescent="0.25">
      <c r="A142" s="52">
        <v>69</v>
      </c>
      <c r="B142" s="40" t="s">
        <v>105</v>
      </c>
      <c r="C142" s="50" t="s">
        <v>107</v>
      </c>
      <c r="D142" s="48"/>
      <c r="E142" s="44">
        <f>IF(ISBLANK($D142),$B$2,VLOOKUP(D142,$A$6:$F$162,5,FALSE)+VLOOKUP(D142,$A$6:$F$162,6,FALSE)+1)</f>
        <v>42673</v>
      </c>
      <c r="F142" s="46">
        <v>2</v>
      </c>
      <c r="G142" s="44">
        <f t="shared" si="41"/>
        <v>42675</v>
      </c>
      <c r="H142" s="44"/>
      <c r="I142" s="42" t="str">
        <f t="shared" ca="1" si="42"/>
        <v>Срок выполнения задачи вышел</v>
      </c>
      <c r="J142" s="4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row>
    <row r="143" spans="1:78" ht="15.75" customHeight="1" x14ac:dyDescent="0.25">
      <c r="A143" s="53"/>
      <c r="B143" s="41"/>
      <c r="C143" s="51"/>
      <c r="D143" s="49"/>
      <c r="E143" s="45"/>
      <c r="F143" s="47"/>
      <c r="G143" s="45"/>
      <c r="H143" s="45"/>
      <c r="I143" s="43"/>
      <c r="J143" s="41"/>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row>
    <row r="144" spans="1:78" ht="15.75" customHeight="1" x14ac:dyDescent="0.25">
      <c r="A144" s="52">
        <v>70</v>
      </c>
      <c r="B144" s="40" t="s">
        <v>106</v>
      </c>
      <c r="C144" s="50" t="s">
        <v>107</v>
      </c>
      <c r="D144" s="48"/>
      <c r="E144" s="44">
        <f>IF(ISBLANK($D144),$B$2,VLOOKUP(D144,$A$6:$F$162,5,FALSE)+VLOOKUP(D144,$A$6:$F$162,6,FALSE)+1)</f>
        <v>42673</v>
      </c>
      <c r="F144" s="46">
        <v>2</v>
      </c>
      <c r="G144" s="44">
        <f t="shared" si="41"/>
        <v>42675</v>
      </c>
      <c r="H144" s="44"/>
      <c r="I144" s="42" t="str">
        <f t="shared" ca="1" si="42"/>
        <v>Срок выполнения задачи вышел</v>
      </c>
      <c r="J144" s="4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row>
    <row r="145" spans="1:78" ht="15.75" customHeight="1" x14ac:dyDescent="0.25">
      <c r="A145" s="53"/>
      <c r="B145" s="41"/>
      <c r="C145" s="51"/>
      <c r="D145" s="49"/>
      <c r="E145" s="45"/>
      <c r="F145" s="47"/>
      <c r="G145" s="45"/>
      <c r="H145" s="45"/>
      <c r="I145" s="43"/>
      <c r="J145" s="41"/>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row>
    <row r="146" spans="1:78" ht="15.75" customHeight="1" x14ac:dyDescent="0.25">
      <c r="A146" s="52">
        <v>71</v>
      </c>
      <c r="B146" s="40" t="s">
        <v>108</v>
      </c>
      <c r="C146" s="50" t="s">
        <v>121</v>
      </c>
      <c r="D146" s="48"/>
      <c r="E146" s="44">
        <f>IF(ISBLANK($D146),$B$2,VLOOKUP(D146,$A$6:$F$162,5,FALSE)+VLOOKUP(D146,$A$6:$F$162,6,FALSE)+1)</f>
        <v>42673</v>
      </c>
      <c r="F146" s="46">
        <v>2</v>
      </c>
      <c r="G146" s="44">
        <f t="shared" si="41"/>
        <v>42675</v>
      </c>
      <c r="H146" s="44"/>
      <c r="I146" s="42" t="str">
        <f t="shared" ca="1" si="42"/>
        <v>Срок выполнения задачи вышел</v>
      </c>
      <c r="J146" s="4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row>
    <row r="147" spans="1:78" ht="15.75" customHeight="1" x14ac:dyDescent="0.25">
      <c r="A147" s="53"/>
      <c r="B147" s="41"/>
      <c r="C147" s="51"/>
      <c r="D147" s="49"/>
      <c r="E147" s="45"/>
      <c r="F147" s="47"/>
      <c r="G147" s="45"/>
      <c r="H147" s="45"/>
      <c r="I147" s="43"/>
      <c r="J147" s="41"/>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row>
    <row r="148" spans="1:78" ht="15.75" customHeight="1" x14ac:dyDescent="0.25">
      <c r="A148" s="52">
        <v>72</v>
      </c>
      <c r="B148" s="40" t="s">
        <v>109</v>
      </c>
      <c r="C148" s="50" t="s">
        <v>119</v>
      </c>
      <c r="D148" s="48"/>
      <c r="E148" s="44">
        <f>IF(ISBLANK($D148),$B$2,VLOOKUP(D148,$A$6:$F$162,5,FALSE)+VLOOKUP(D148,$A$6:$F$162,6,FALSE)+1)</f>
        <v>42673</v>
      </c>
      <c r="F148" s="46">
        <v>2</v>
      </c>
      <c r="G148" s="44">
        <f t="shared" si="41"/>
        <v>42675</v>
      </c>
      <c r="H148" s="44"/>
      <c r="I148" s="42" t="str">
        <f t="shared" ca="1" si="42"/>
        <v>Срок выполнения задачи вышел</v>
      </c>
      <c r="J148" s="4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row>
    <row r="149" spans="1:78" ht="15.75" customHeight="1" x14ac:dyDescent="0.25">
      <c r="A149" s="53"/>
      <c r="B149" s="41"/>
      <c r="C149" s="51"/>
      <c r="D149" s="49"/>
      <c r="E149" s="45"/>
      <c r="F149" s="47"/>
      <c r="G149" s="45"/>
      <c r="H149" s="45"/>
      <c r="I149" s="43"/>
      <c r="J149" s="41"/>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row>
    <row r="150" spans="1:78" ht="15.75" customHeight="1" x14ac:dyDescent="0.25">
      <c r="A150" s="52">
        <v>73</v>
      </c>
      <c r="B150" s="40" t="s">
        <v>110</v>
      </c>
      <c r="C150" s="50" t="s">
        <v>119</v>
      </c>
      <c r="D150" s="48"/>
      <c r="E150" s="44">
        <f>IF(ISBLANK($D150),$B$2,VLOOKUP(D150,$A$6:$F$162,5,FALSE)+VLOOKUP(D150,$A$6:$F$162,6,FALSE)+1)</f>
        <v>42673</v>
      </c>
      <c r="F150" s="46">
        <v>2</v>
      </c>
      <c r="G150" s="44">
        <f t="shared" si="41"/>
        <v>42675</v>
      </c>
      <c r="H150" s="44"/>
      <c r="I150" s="42" t="str">
        <f t="shared" ca="1" si="42"/>
        <v>Срок выполнения задачи вышел</v>
      </c>
      <c r="J150" s="4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row>
    <row r="151" spans="1:78" ht="15.75" customHeight="1" x14ac:dyDescent="0.25">
      <c r="A151" s="53"/>
      <c r="B151" s="41"/>
      <c r="C151" s="51"/>
      <c r="D151" s="49"/>
      <c r="E151" s="45"/>
      <c r="F151" s="47"/>
      <c r="G151" s="45"/>
      <c r="H151" s="45"/>
      <c r="I151" s="43"/>
      <c r="J151" s="41"/>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row>
    <row r="152" spans="1:78" ht="15.75" customHeight="1" x14ac:dyDescent="0.25">
      <c r="A152" s="52">
        <v>74</v>
      </c>
      <c r="B152" s="40" t="s">
        <v>111</v>
      </c>
      <c r="C152" s="50" t="s">
        <v>119</v>
      </c>
      <c r="D152" s="48"/>
      <c r="E152" s="44">
        <f>IF(ISBLANK($D152),$B$2,VLOOKUP(D152,$A$6:$F$162,5,FALSE)+VLOOKUP(D152,$A$6:$F$162,6,FALSE)+1)</f>
        <v>42673</v>
      </c>
      <c r="F152" s="46">
        <v>2</v>
      </c>
      <c r="G152" s="44">
        <f t="shared" si="41"/>
        <v>42675</v>
      </c>
      <c r="H152" s="44"/>
      <c r="I152" s="42" t="str">
        <f t="shared" ca="1" si="42"/>
        <v>Срок выполнения задачи вышел</v>
      </c>
      <c r="J152" s="4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row>
    <row r="153" spans="1:78" ht="15.75" customHeight="1" x14ac:dyDescent="0.25">
      <c r="A153" s="53"/>
      <c r="B153" s="41"/>
      <c r="C153" s="51"/>
      <c r="D153" s="49"/>
      <c r="E153" s="45"/>
      <c r="F153" s="47"/>
      <c r="G153" s="45"/>
      <c r="H153" s="45"/>
      <c r="I153" s="43"/>
      <c r="J153" s="41"/>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row>
    <row r="154" spans="1:78" ht="15.75" customHeight="1" x14ac:dyDescent="0.25">
      <c r="A154" s="52">
        <v>75</v>
      </c>
      <c r="B154" s="40" t="s">
        <v>112</v>
      </c>
      <c r="C154" s="50" t="s">
        <v>119</v>
      </c>
      <c r="D154" s="48"/>
      <c r="E154" s="44">
        <f>IF(ISBLANK($D154),$B$2,VLOOKUP(D154,$A$6:$F$162,5,FALSE)+VLOOKUP(D154,$A$6:$F$162,6,FALSE)+1)</f>
        <v>42673</v>
      </c>
      <c r="F154" s="46">
        <v>2</v>
      </c>
      <c r="G154" s="44">
        <f t="shared" si="41"/>
        <v>42675</v>
      </c>
      <c r="H154" s="44"/>
      <c r="I154" s="42" t="str">
        <f t="shared" ca="1" si="42"/>
        <v>Срок выполнения задачи вышел</v>
      </c>
      <c r="J154" s="4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row>
    <row r="155" spans="1:78" ht="15.75" customHeight="1" x14ac:dyDescent="0.25">
      <c r="A155" s="53"/>
      <c r="B155" s="41"/>
      <c r="C155" s="51"/>
      <c r="D155" s="49"/>
      <c r="E155" s="45"/>
      <c r="F155" s="47"/>
      <c r="G155" s="45"/>
      <c r="H155" s="45"/>
      <c r="I155" s="43"/>
      <c r="J155" s="41"/>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row>
    <row r="156" spans="1:78" ht="15.75" customHeight="1" x14ac:dyDescent="0.25">
      <c r="A156" s="52">
        <v>76</v>
      </c>
      <c r="B156" s="40" t="s">
        <v>113</v>
      </c>
      <c r="C156" s="50" t="s">
        <v>120</v>
      </c>
      <c r="D156" s="48"/>
      <c r="E156" s="44">
        <f>IF(ISBLANK($D156),$B$2,VLOOKUP(D156,$A$6:$F$162,5,FALSE)+VLOOKUP(D156,$A$6:$F$162,6,FALSE)+1)</f>
        <v>42673</v>
      </c>
      <c r="F156" s="46">
        <v>2</v>
      </c>
      <c r="G156" s="44">
        <f t="shared" si="41"/>
        <v>42675</v>
      </c>
      <c r="H156" s="44"/>
      <c r="I156" s="42" t="str">
        <f t="shared" ca="1" si="42"/>
        <v>Срок выполнения задачи вышел</v>
      </c>
      <c r="J156" s="4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row>
    <row r="157" spans="1:78" ht="15.75" customHeight="1" x14ac:dyDescent="0.25">
      <c r="A157" s="53"/>
      <c r="B157" s="41"/>
      <c r="C157" s="51"/>
      <c r="D157" s="49"/>
      <c r="E157" s="45"/>
      <c r="F157" s="47"/>
      <c r="G157" s="45"/>
      <c r="H157" s="45"/>
      <c r="I157" s="43"/>
      <c r="J157" s="41"/>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row>
    <row r="158" spans="1:78" ht="15.75" customHeight="1" x14ac:dyDescent="0.25">
      <c r="A158" s="52">
        <v>77</v>
      </c>
      <c r="B158" s="40" t="s">
        <v>114</v>
      </c>
      <c r="C158" s="50" t="s">
        <v>119</v>
      </c>
      <c r="D158" s="48"/>
      <c r="E158" s="44">
        <f>IF(ISBLANK($D158),$B$2,VLOOKUP(D158,$A$6:$F$162,5,FALSE)+VLOOKUP(D158,$A$6:$F$162,6,FALSE)+1)</f>
        <v>42673</v>
      </c>
      <c r="F158" s="46">
        <v>2</v>
      </c>
      <c r="G158" s="44">
        <f t="shared" si="41"/>
        <v>42675</v>
      </c>
      <c r="H158" s="44"/>
      <c r="I158" s="42" t="str">
        <f t="shared" ca="1" si="42"/>
        <v>Срок выполнения задачи вышел</v>
      </c>
      <c r="J158" s="4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row>
    <row r="159" spans="1:78" ht="15.75" customHeight="1" x14ac:dyDescent="0.25">
      <c r="A159" s="53"/>
      <c r="B159" s="41"/>
      <c r="C159" s="51"/>
      <c r="D159" s="49"/>
      <c r="E159" s="45"/>
      <c r="F159" s="47"/>
      <c r="G159" s="45"/>
      <c r="H159" s="45"/>
      <c r="I159" s="43"/>
      <c r="J159" s="41"/>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row>
    <row r="160" spans="1:78" ht="15.75" customHeight="1" x14ac:dyDescent="0.25">
      <c r="A160" s="52">
        <v>78</v>
      </c>
      <c r="B160" s="40" t="s">
        <v>115</v>
      </c>
      <c r="C160" s="50" t="s">
        <v>117</v>
      </c>
      <c r="D160" s="48"/>
      <c r="E160" s="44">
        <f>IF(ISBLANK($D160),$B$2,VLOOKUP(D160,$A$6:$F$162,5,FALSE)+VLOOKUP(D160,$A$6:$F$162,6,FALSE)+1)</f>
        <v>42673</v>
      </c>
      <c r="F160" s="46">
        <v>2</v>
      </c>
      <c r="G160" s="44">
        <f t="shared" si="41"/>
        <v>42675</v>
      </c>
      <c r="H160" s="44"/>
      <c r="I160" s="42" t="str">
        <f t="shared" ca="1" si="42"/>
        <v>Срок выполнения задачи вышел</v>
      </c>
      <c r="J160" s="4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row>
    <row r="161" spans="1:78" ht="15.75" customHeight="1" x14ac:dyDescent="0.25">
      <c r="A161" s="53"/>
      <c r="B161" s="41"/>
      <c r="C161" s="51"/>
      <c r="D161" s="49"/>
      <c r="E161" s="45"/>
      <c r="F161" s="47"/>
      <c r="G161" s="45"/>
      <c r="H161" s="45"/>
      <c r="I161" s="43"/>
      <c r="J161" s="41"/>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row>
    <row r="162" spans="1:78" ht="15.75" customHeight="1" x14ac:dyDescent="0.25">
      <c r="A162" s="52">
        <v>79</v>
      </c>
      <c r="B162" s="40" t="s">
        <v>116</v>
      </c>
      <c r="C162" s="50" t="s">
        <v>117</v>
      </c>
      <c r="D162" s="48"/>
      <c r="E162" s="44">
        <f>IF(ISBLANK($D162),$B$2,VLOOKUP(D162,$A$6:$F$162,5,FALSE)+VLOOKUP(D162,$A$6:$F$162,6,FALSE)+1)</f>
        <v>42673</v>
      </c>
      <c r="F162" s="46">
        <v>2</v>
      </c>
      <c r="G162" s="44">
        <f t="shared" si="41"/>
        <v>42675</v>
      </c>
      <c r="H162" s="44"/>
      <c r="I162" s="42" t="str">
        <f t="shared" ca="1" si="42"/>
        <v>Срок выполнения задачи вышел</v>
      </c>
      <c r="J162" s="4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row>
    <row r="163" spans="1:78" ht="15.75" customHeight="1" x14ac:dyDescent="0.25">
      <c r="A163" s="53"/>
      <c r="B163" s="41"/>
      <c r="C163" s="51"/>
      <c r="D163" s="49"/>
      <c r="E163" s="45"/>
      <c r="F163" s="47"/>
      <c r="G163" s="45"/>
      <c r="H163" s="45"/>
      <c r="I163" s="43"/>
      <c r="J163" s="41"/>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row>
    <row r="164" spans="1:78" x14ac:dyDescent="0.25">
      <c r="A164" s="22"/>
      <c r="B164" s="22"/>
      <c r="C164" s="22"/>
      <c r="D164" s="22"/>
      <c r="E164" s="22"/>
      <c r="F164" s="22"/>
      <c r="G164" s="22"/>
      <c r="H164" s="22"/>
      <c r="I164" s="22"/>
      <c r="J164" s="22"/>
    </row>
    <row r="165" spans="1:78" x14ac:dyDescent="0.25">
      <c r="A165" s="22"/>
      <c r="B165" s="22"/>
      <c r="C165" s="22"/>
      <c r="D165" s="22"/>
      <c r="E165" s="22"/>
      <c r="F165" s="22"/>
      <c r="G165" s="22"/>
      <c r="H165" s="22"/>
      <c r="I165" s="22"/>
      <c r="J165" s="22"/>
    </row>
    <row r="166" spans="1:78" x14ac:dyDescent="0.25">
      <c r="A166" s="22"/>
      <c r="B166" s="22"/>
      <c r="C166" s="22"/>
      <c r="D166" s="22"/>
      <c r="E166" s="22"/>
      <c r="F166" s="22"/>
      <c r="G166" s="22"/>
      <c r="H166" s="22"/>
      <c r="I166" s="22"/>
      <c r="J166" s="22"/>
    </row>
    <row r="167" spans="1:78" x14ac:dyDescent="0.25">
      <c r="A167" s="22"/>
      <c r="B167" s="22"/>
      <c r="C167" s="22"/>
      <c r="D167" s="22"/>
      <c r="E167" s="22"/>
      <c r="F167" s="22"/>
      <c r="G167" s="22"/>
      <c r="H167" s="22"/>
      <c r="I167" s="22"/>
      <c r="J167" s="22"/>
    </row>
    <row r="168" spans="1:78" x14ac:dyDescent="0.25">
      <c r="A168" s="22"/>
      <c r="B168" s="22"/>
      <c r="C168" s="22"/>
      <c r="D168" s="22"/>
      <c r="E168" s="22"/>
      <c r="F168" s="22"/>
      <c r="G168" s="22"/>
      <c r="H168" s="22"/>
      <c r="I168" s="22"/>
      <c r="J168" s="22"/>
    </row>
    <row r="169" spans="1:78" x14ac:dyDescent="0.25">
      <c r="A169" s="22"/>
      <c r="B169" s="22"/>
      <c r="C169" s="22"/>
      <c r="D169" s="22"/>
      <c r="E169" s="22"/>
      <c r="F169" s="22"/>
      <c r="G169" s="22"/>
      <c r="H169" s="22"/>
      <c r="I169" s="22"/>
      <c r="J169" s="22"/>
    </row>
    <row r="170" spans="1:78" x14ac:dyDescent="0.25">
      <c r="A170" s="22"/>
      <c r="B170" s="22"/>
      <c r="C170" s="22"/>
      <c r="D170" s="22"/>
      <c r="E170" s="22"/>
      <c r="F170" s="22"/>
      <c r="G170" s="22"/>
      <c r="H170" s="22"/>
      <c r="I170" s="22"/>
      <c r="J170" s="22"/>
    </row>
    <row r="171" spans="1:78" x14ac:dyDescent="0.25">
      <c r="A171" s="22"/>
      <c r="B171" s="22"/>
      <c r="C171" s="22"/>
      <c r="D171" s="22"/>
      <c r="E171" s="22"/>
      <c r="F171" s="22"/>
      <c r="G171" s="22"/>
      <c r="H171" s="22"/>
      <c r="I171" s="22"/>
      <c r="J171" s="22"/>
    </row>
    <row r="172" spans="1:78" x14ac:dyDescent="0.25">
      <c r="A172" s="22"/>
      <c r="B172" s="22"/>
      <c r="C172" s="22"/>
      <c r="D172" s="22"/>
      <c r="E172" s="22"/>
      <c r="F172" s="22"/>
      <c r="G172" s="22"/>
      <c r="H172" s="22"/>
      <c r="I172" s="22"/>
      <c r="J172" s="22"/>
    </row>
    <row r="173" spans="1:78" x14ac:dyDescent="0.25">
      <c r="A173" s="22"/>
      <c r="B173" s="22"/>
      <c r="C173" s="22"/>
      <c r="D173" s="22"/>
      <c r="E173" s="22"/>
      <c r="F173" s="22"/>
      <c r="G173" s="22"/>
      <c r="H173" s="22"/>
      <c r="I173" s="22"/>
      <c r="J173" s="22"/>
      <c r="BV173" s="20"/>
    </row>
    <row r="174" spans="1:78" x14ac:dyDescent="0.25">
      <c r="A174" s="22"/>
      <c r="B174" s="22"/>
      <c r="C174" s="22"/>
      <c r="D174" s="22"/>
      <c r="E174" s="22"/>
      <c r="F174" s="22"/>
      <c r="G174" s="22"/>
      <c r="H174" s="22"/>
      <c r="I174" s="22"/>
      <c r="J174" s="22"/>
    </row>
    <row r="175" spans="1:78" x14ac:dyDescent="0.25">
      <c r="A175" s="22"/>
      <c r="B175" s="22"/>
      <c r="C175" s="22"/>
      <c r="D175" s="22"/>
      <c r="E175" s="22"/>
      <c r="F175" s="22"/>
      <c r="G175" s="22"/>
      <c r="H175" s="22"/>
      <c r="I175" s="22"/>
      <c r="J175" s="22"/>
    </row>
    <row r="176" spans="1:78" x14ac:dyDescent="0.25">
      <c r="A176" s="22"/>
      <c r="B176" s="22"/>
      <c r="C176" s="22"/>
      <c r="D176" s="22"/>
      <c r="E176" s="22"/>
      <c r="F176" s="22"/>
      <c r="G176" s="22"/>
      <c r="H176" s="22"/>
      <c r="I176" s="22"/>
      <c r="J176" s="22"/>
    </row>
    <row r="177" spans="1:10" x14ac:dyDescent="0.25">
      <c r="A177" s="22"/>
      <c r="B177" s="22"/>
      <c r="C177" s="22"/>
      <c r="D177" s="22"/>
      <c r="E177" s="22"/>
      <c r="F177" s="22"/>
      <c r="G177" s="22"/>
      <c r="H177" s="22"/>
      <c r="I177" s="22"/>
      <c r="J177" s="22"/>
    </row>
    <row r="178" spans="1:10" x14ac:dyDescent="0.25">
      <c r="A178" s="22"/>
      <c r="B178" s="22"/>
      <c r="C178" s="22"/>
      <c r="D178" s="22"/>
      <c r="E178" s="22"/>
      <c r="F178" s="22"/>
      <c r="G178" s="22"/>
      <c r="H178" s="22"/>
      <c r="I178" s="22"/>
      <c r="J178" s="22"/>
    </row>
    <row r="179" spans="1:10" x14ac:dyDescent="0.25">
      <c r="A179" s="22"/>
      <c r="B179" s="22"/>
      <c r="C179" s="22"/>
      <c r="D179" s="22"/>
      <c r="E179" s="22"/>
      <c r="F179" s="22"/>
      <c r="G179" s="22"/>
      <c r="H179" s="22"/>
      <c r="I179" s="22"/>
      <c r="J179" s="22"/>
    </row>
    <row r="180" spans="1:10" x14ac:dyDescent="0.25">
      <c r="A180" s="22"/>
      <c r="B180" s="22"/>
      <c r="C180" s="22"/>
      <c r="D180" s="22"/>
      <c r="E180" s="22"/>
      <c r="F180" s="22"/>
      <c r="G180" s="22"/>
      <c r="H180" s="22"/>
      <c r="I180" s="22"/>
      <c r="J180" s="22"/>
    </row>
    <row r="181" spans="1:10" x14ac:dyDescent="0.25">
      <c r="A181" s="22"/>
      <c r="B181" s="22"/>
      <c r="C181" s="22"/>
      <c r="D181" s="22"/>
      <c r="E181" s="22"/>
      <c r="F181" s="22"/>
      <c r="G181" s="22"/>
      <c r="H181" s="22"/>
      <c r="I181" s="22"/>
      <c r="J181" s="22"/>
    </row>
    <row r="182" spans="1:10" x14ac:dyDescent="0.25">
      <c r="A182" s="22"/>
      <c r="B182" s="22"/>
      <c r="C182" s="22"/>
      <c r="D182" s="22"/>
      <c r="E182" s="22"/>
      <c r="F182" s="22"/>
      <c r="G182" s="22"/>
      <c r="H182" s="22"/>
      <c r="I182" s="22"/>
      <c r="J182" s="22"/>
    </row>
    <row r="183" spans="1:10" x14ac:dyDescent="0.25">
      <c r="A183" s="22"/>
      <c r="B183" s="22"/>
      <c r="C183" s="22"/>
      <c r="D183" s="22"/>
      <c r="E183" s="22"/>
      <c r="F183" s="22"/>
      <c r="G183" s="22"/>
      <c r="H183" s="22"/>
      <c r="I183" s="22"/>
      <c r="J183" s="22"/>
    </row>
    <row r="184" spans="1:10" x14ac:dyDescent="0.25">
      <c r="A184" s="22"/>
      <c r="B184" s="22"/>
      <c r="C184" s="22"/>
      <c r="D184" s="22"/>
      <c r="E184" s="22"/>
      <c r="F184" s="22"/>
      <c r="G184" s="22"/>
      <c r="H184" s="22"/>
      <c r="I184" s="22"/>
      <c r="J184" s="22"/>
    </row>
    <row r="185" spans="1:10" x14ac:dyDescent="0.25">
      <c r="A185" s="22"/>
      <c r="B185" s="22"/>
      <c r="C185" s="22"/>
      <c r="D185" s="22"/>
      <c r="E185" s="22"/>
      <c r="F185" s="22"/>
      <c r="G185" s="22"/>
      <c r="H185" s="22"/>
      <c r="I185" s="22"/>
      <c r="J185" s="22"/>
    </row>
    <row r="186" spans="1:10" x14ac:dyDescent="0.25">
      <c r="A186" s="22"/>
      <c r="B186" s="22"/>
      <c r="C186" s="22"/>
      <c r="D186" s="22"/>
      <c r="E186" s="22"/>
      <c r="F186" s="22"/>
      <c r="G186" s="22"/>
      <c r="H186" s="22"/>
      <c r="I186" s="22"/>
      <c r="J186" s="22"/>
    </row>
    <row r="187" spans="1:10" x14ac:dyDescent="0.25">
      <c r="A187" s="22"/>
      <c r="B187" s="22"/>
      <c r="C187" s="22"/>
      <c r="D187" s="22"/>
      <c r="E187" s="22"/>
      <c r="F187" s="22"/>
      <c r="G187" s="22"/>
      <c r="H187" s="22"/>
      <c r="I187" s="22"/>
      <c r="J187" s="22"/>
    </row>
    <row r="188" spans="1:10" x14ac:dyDescent="0.25">
      <c r="A188" s="22"/>
      <c r="B188" s="22"/>
      <c r="C188" s="22"/>
      <c r="D188" s="22"/>
      <c r="E188" s="22"/>
      <c r="F188" s="22"/>
      <c r="G188" s="22"/>
      <c r="H188" s="22"/>
      <c r="I188" s="22"/>
      <c r="J188" s="22"/>
    </row>
    <row r="189" spans="1:10" x14ac:dyDescent="0.25">
      <c r="A189" s="22"/>
      <c r="B189" s="22"/>
      <c r="C189" s="22"/>
      <c r="D189" s="22"/>
      <c r="E189" s="22"/>
      <c r="F189" s="22"/>
      <c r="G189" s="22"/>
      <c r="H189" s="22"/>
      <c r="I189" s="22"/>
      <c r="J189" s="22"/>
    </row>
  </sheetData>
  <mergeCells count="791">
    <mergeCell ref="C8:C9"/>
    <mergeCell ref="D6:D7"/>
    <mergeCell ref="A16:A17"/>
    <mergeCell ref="A18:A19"/>
    <mergeCell ref="A20:A21"/>
    <mergeCell ref="A22:A23"/>
    <mergeCell ref="A24:A25"/>
    <mergeCell ref="K3:L3"/>
    <mergeCell ref="A6:A7"/>
    <mergeCell ref="A8:A9"/>
    <mergeCell ref="A10:A11"/>
    <mergeCell ref="A12:A13"/>
    <mergeCell ref="F6:F7"/>
    <mergeCell ref="G6:G7"/>
    <mergeCell ref="H6:H7"/>
    <mergeCell ref="I6:I7"/>
    <mergeCell ref="J6:J7"/>
    <mergeCell ref="E6:E7"/>
    <mergeCell ref="I8:I9"/>
    <mergeCell ref="H8:H9"/>
    <mergeCell ref="H10:H11"/>
    <mergeCell ref="H12:H13"/>
    <mergeCell ref="I10:I11"/>
    <mergeCell ref="A14:A15"/>
    <mergeCell ref="B6:B7"/>
    <mergeCell ref="C6:C7"/>
    <mergeCell ref="A36:A37"/>
    <mergeCell ref="A38:A39"/>
    <mergeCell ref="A40:A41"/>
    <mergeCell ref="A42:A43"/>
    <mergeCell ref="A44:A45"/>
    <mergeCell ref="A26:A27"/>
    <mergeCell ref="A28:A29"/>
    <mergeCell ref="A30:A31"/>
    <mergeCell ref="A32:A33"/>
    <mergeCell ref="A34:A35"/>
    <mergeCell ref="A56:A57"/>
    <mergeCell ref="A58:A59"/>
    <mergeCell ref="A60:A61"/>
    <mergeCell ref="A62:A63"/>
    <mergeCell ref="A64:A65"/>
    <mergeCell ref="A46:A47"/>
    <mergeCell ref="A48:A49"/>
    <mergeCell ref="A50:A51"/>
    <mergeCell ref="A52:A53"/>
    <mergeCell ref="A54:A55"/>
    <mergeCell ref="A78:A79"/>
    <mergeCell ref="A80:A81"/>
    <mergeCell ref="A82:A83"/>
    <mergeCell ref="A84:A85"/>
    <mergeCell ref="A66:A67"/>
    <mergeCell ref="A68:A69"/>
    <mergeCell ref="A70:A71"/>
    <mergeCell ref="A72:A73"/>
    <mergeCell ref="A74:A75"/>
    <mergeCell ref="B26:B27"/>
    <mergeCell ref="B28:B29"/>
    <mergeCell ref="B30:B31"/>
    <mergeCell ref="A146:A147"/>
    <mergeCell ref="A148:A149"/>
    <mergeCell ref="A150:A151"/>
    <mergeCell ref="A152:A153"/>
    <mergeCell ref="A154:A155"/>
    <mergeCell ref="A136:A137"/>
    <mergeCell ref="A138:A139"/>
    <mergeCell ref="A140:A141"/>
    <mergeCell ref="A142:A143"/>
    <mergeCell ref="A144:A145"/>
    <mergeCell ref="A126:A127"/>
    <mergeCell ref="A128:A129"/>
    <mergeCell ref="A130:A131"/>
    <mergeCell ref="A132:A133"/>
    <mergeCell ref="A134:A135"/>
    <mergeCell ref="A116:A117"/>
    <mergeCell ref="A118:A119"/>
    <mergeCell ref="A120:A121"/>
    <mergeCell ref="A122:A123"/>
    <mergeCell ref="A124:A125"/>
    <mergeCell ref="A106:A107"/>
    <mergeCell ref="B8:B9"/>
    <mergeCell ref="B10:B11"/>
    <mergeCell ref="B12:B13"/>
    <mergeCell ref="B14:B15"/>
    <mergeCell ref="B16:B17"/>
    <mergeCell ref="B18:B19"/>
    <mergeCell ref="B20:B21"/>
    <mergeCell ref="B22:B23"/>
    <mergeCell ref="B24:B25"/>
    <mergeCell ref="B32:B33"/>
    <mergeCell ref="B34:B35"/>
    <mergeCell ref="B36:B37"/>
    <mergeCell ref="B38:B39"/>
    <mergeCell ref="B40:B41"/>
    <mergeCell ref="A156:A157"/>
    <mergeCell ref="A158:A159"/>
    <mergeCell ref="A160:A161"/>
    <mergeCell ref="A162:A163"/>
    <mergeCell ref="A108:A109"/>
    <mergeCell ref="A110:A111"/>
    <mergeCell ref="A112:A113"/>
    <mergeCell ref="A114:A115"/>
    <mergeCell ref="A96:A97"/>
    <mergeCell ref="A98:A99"/>
    <mergeCell ref="A100:A101"/>
    <mergeCell ref="A102:A103"/>
    <mergeCell ref="A104:A105"/>
    <mergeCell ref="A86:A87"/>
    <mergeCell ref="A88:A89"/>
    <mergeCell ref="A90:A91"/>
    <mergeCell ref="A92:A93"/>
    <mergeCell ref="A94:A95"/>
    <mergeCell ref="A76:A77"/>
    <mergeCell ref="B52:B53"/>
    <mergeCell ref="B54:B55"/>
    <mergeCell ref="B56:B57"/>
    <mergeCell ref="B58:B59"/>
    <mergeCell ref="B60:B61"/>
    <mergeCell ref="B42:B43"/>
    <mergeCell ref="B44:B45"/>
    <mergeCell ref="B46:B47"/>
    <mergeCell ref="B48:B49"/>
    <mergeCell ref="B50:B51"/>
    <mergeCell ref="B72:B73"/>
    <mergeCell ref="B74:B75"/>
    <mergeCell ref="B76:B77"/>
    <mergeCell ref="B78:B79"/>
    <mergeCell ref="B80:B81"/>
    <mergeCell ref="B62:B63"/>
    <mergeCell ref="B64:B65"/>
    <mergeCell ref="B66:B67"/>
    <mergeCell ref="B68:B69"/>
    <mergeCell ref="B70:B71"/>
    <mergeCell ref="B92:B93"/>
    <mergeCell ref="B94:B95"/>
    <mergeCell ref="B96:B97"/>
    <mergeCell ref="B98:B99"/>
    <mergeCell ref="B100:B101"/>
    <mergeCell ref="B82:B83"/>
    <mergeCell ref="B84:B85"/>
    <mergeCell ref="B86:B87"/>
    <mergeCell ref="B88:B89"/>
    <mergeCell ref="B90:B91"/>
    <mergeCell ref="B112:B113"/>
    <mergeCell ref="B114:B115"/>
    <mergeCell ref="B116:B117"/>
    <mergeCell ref="B118:B119"/>
    <mergeCell ref="B120:B121"/>
    <mergeCell ref="B102:B103"/>
    <mergeCell ref="B104:B105"/>
    <mergeCell ref="B106:B107"/>
    <mergeCell ref="B108:B109"/>
    <mergeCell ref="B110:B111"/>
    <mergeCell ref="B148:B149"/>
    <mergeCell ref="B150:B151"/>
    <mergeCell ref="B132:B133"/>
    <mergeCell ref="B134:B135"/>
    <mergeCell ref="B136:B137"/>
    <mergeCell ref="B138:B139"/>
    <mergeCell ref="B140:B141"/>
    <mergeCell ref="B122:B123"/>
    <mergeCell ref="B124:B125"/>
    <mergeCell ref="B126:B127"/>
    <mergeCell ref="B128:B129"/>
    <mergeCell ref="B130:B131"/>
    <mergeCell ref="B162:B163"/>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B152:B153"/>
    <mergeCell ref="B154:B155"/>
    <mergeCell ref="B156:B157"/>
    <mergeCell ref="B158:B159"/>
    <mergeCell ref="B160:B161"/>
    <mergeCell ref="B142:B143"/>
    <mergeCell ref="B144:B145"/>
    <mergeCell ref="B146:B147"/>
    <mergeCell ref="C50:C51"/>
    <mergeCell ref="C52:C53"/>
    <mergeCell ref="C54:C55"/>
    <mergeCell ref="C56:C57"/>
    <mergeCell ref="C58:C59"/>
    <mergeCell ref="C40:C41"/>
    <mergeCell ref="C42:C43"/>
    <mergeCell ref="C44:C45"/>
    <mergeCell ref="C46:C47"/>
    <mergeCell ref="C48:C49"/>
    <mergeCell ref="C70:C71"/>
    <mergeCell ref="C72:C73"/>
    <mergeCell ref="C74:C75"/>
    <mergeCell ref="C76:C77"/>
    <mergeCell ref="C78:C79"/>
    <mergeCell ref="C60:C61"/>
    <mergeCell ref="C62:C63"/>
    <mergeCell ref="C64:C65"/>
    <mergeCell ref="C66:C67"/>
    <mergeCell ref="C68:C69"/>
    <mergeCell ref="C90:C91"/>
    <mergeCell ref="C92:C93"/>
    <mergeCell ref="C94:C95"/>
    <mergeCell ref="C96:C97"/>
    <mergeCell ref="C98:C99"/>
    <mergeCell ref="C80:C81"/>
    <mergeCell ref="C82:C83"/>
    <mergeCell ref="C84:C85"/>
    <mergeCell ref="C86:C87"/>
    <mergeCell ref="C88:C89"/>
    <mergeCell ref="C110:C111"/>
    <mergeCell ref="C112:C113"/>
    <mergeCell ref="C114:C115"/>
    <mergeCell ref="C116:C117"/>
    <mergeCell ref="C118:C119"/>
    <mergeCell ref="C100:C101"/>
    <mergeCell ref="C102:C103"/>
    <mergeCell ref="C104:C105"/>
    <mergeCell ref="C106:C107"/>
    <mergeCell ref="C108:C109"/>
    <mergeCell ref="C146:C147"/>
    <mergeCell ref="C148:C149"/>
    <mergeCell ref="C130:C131"/>
    <mergeCell ref="C132:C133"/>
    <mergeCell ref="C134:C135"/>
    <mergeCell ref="C136:C137"/>
    <mergeCell ref="C138:C139"/>
    <mergeCell ref="C120:C121"/>
    <mergeCell ref="C122:C123"/>
    <mergeCell ref="C124:C125"/>
    <mergeCell ref="C126:C127"/>
    <mergeCell ref="C128:C129"/>
    <mergeCell ref="C160:C161"/>
    <mergeCell ref="C162:C163"/>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C150:C151"/>
    <mergeCell ref="C152:C153"/>
    <mergeCell ref="C154:C155"/>
    <mergeCell ref="C156:C157"/>
    <mergeCell ref="C158:C159"/>
    <mergeCell ref="C140:C141"/>
    <mergeCell ref="C142:C143"/>
    <mergeCell ref="C144:C145"/>
    <mergeCell ref="D46:D47"/>
    <mergeCell ref="D48:D49"/>
    <mergeCell ref="D50:D51"/>
    <mergeCell ref="D52:D53"/>
    <mergeCell ref="D54:D55"/>
    <mergeCell ref="D36:D37"/>
    <mergeCell ref="D38:D39"/>
    <mergeCell ref="D40:D41"/>
    <mergeCell ref="D42:D43"/>
    <mergeCell ref="D44:D45"/>
    <mergeCell ref="D66:D67"/>
    <mergeCell ref="D68:D69"/>
    <mergeCell ref="D70:D71"/>
    <mergeCell ref="D72:D73"/>
    <mergeCell ref="D74:D75"/>
    <mergeCell ref="D56:D57"/>
    <mergeCell ref="D58:D59"/>
    <mergeCell ref="D60:D61"/>
    <mergeCell ref="D62:D63"/>
    <mergeCell ref="D64:D65"/>
    <mergeCell ref="D86:D87"/>
    <mergeCell ref="D88:D89"/>
    <mergeCell ref="D90:D91"/>
    <mergeCell ref="D92:D93"/>
    <mergeCell ref="D94:D95"/>
    <mergeCell ref="D76:D77"/>
    <mergeCell ref="D78:D79"/>
    <mergeCell ref="D80:D81"/>
    <mergeCell ref="D82:D83"/>
    <mergeCell ref="D84:D85"/>
    <mergeCell ref="D106:D107"/>
    <mergeCell ref="D108:D109"/>
    <mergeCell ref="D110:D111"/>
    <mergeCell ref="D112:D113"/>
    <mergeCell ref="D114:D115"/>
    <mergeCell ref="D96:D97"/>
    <mergeCell ref="D98:D99"/>
    <mergeCell ref="D100:D101"/>
    <mergeCell ref="D102:D103"/>
    <mergeCell ref="D104:D105"/>
    <mergeCell ref="D142:D143"/>
    <mergeCell ref="D144:D145"/>
    <mergeCell ref="D126:D127"/>
    <mergeCell ref="D128:D129"/>
    <mergeCell ref="D130:D131"/>
    <mergeCell ref="D132:D133"/>
    <mergeCell ref="D134:D135"/>
    <mergeCell ref="D116:D117"/>
    <mergeCell ref="D118:D119"/>
    <mergeCell ref="D120:D121"/>
    <mergeCell ref="D122:D123"/>
    <mergeCell ref="D124:D125"/>
    <mergeCell ref="D156:D157"/>
    <mergeCell ref="D158:D159"/>
    <mergeCell ref="D160:D161"/>
    <mergeCell ref="D162:D163"/>
    <mergeCell ref="E8:E9"/>
    <mergeCell ref="E10:E11"/>
    <mergeCell ref="E12:E13"/>
    <mergeCell ref="E14:E15"/>
    <mergeCell ref="E16:E17"/>
    <mergeCell ref="E18:E19"/>
    <mergeCell ref="E20:E21"/>
    <mergeCell ref="E22:E23"/>
    <mergeCell ref="E24:E25"/>
    <mergeCell ref="E26:E27"/>
    <mergeCell ref="E28:E29"/>
    <mergeCell ref="E30:E31"/>
    <mergeCell ref="D146:D147"/>
    <mergeCell ref="D148:D149"/>
    <mergeCell ref="D150:D151"/>
    <mergeCell ref="D152:D153"/>
    <mergeCell ref="D154:D155"/>
    <mergeCell ref="D136:D137"/>
    <mergeCell ref="D138:D139"/>
    <mergeCell ref="D140:D141"/>
    <mergeCell ref="E42:E43"/>
    <mergeCell ref="E44:E45"/>
    <mergeCell ref="E46:E47"/>
    <mergeCell ref="E48:E49"/>
    <mergeCell ref="E50:E51"/>
    <mergeCell ref="E32:E33"/>
    <mergeCell ref="E34:E35"/>
    <mergeCell ref="E36:E37"/>
    <mergeCell ref="E38:E39"/>
    <mergeCell ref="E40:E41"/>
    <mergeCell ref="E62:E63"/>
    <mergeCell ref="E64:E65"/>
    <mergeCell ref="E66:E67"/>
    <mergeCell ref="E68:E69"/>
    <mergeCell ref="E70:E71"/>
    <mergeCell ref="E52:E53"/>
    <mergeCell ref="E54:E55"/>
    <mergeCell ref="E56:E57"/>
    <mergeCell ref="E58:E59"/>
    <mergeCell ref="E60:E61"/>
    <mergeCell ref="E82:E83"/>
    <mergeCell ref="E84:E85"/>
    <mergeCell ref="E86:E87"/>
    <mergeCell ref="E88:E89"/>
    <mergeCell ref="E90:E91"/>
    <mergeCell ref="E72:E73"/>
    <mergeCell ref="E74:E75"/>
    <mergeCell ref="E76:E77"/>
    <mergeCell ref="E78:E79"/>
    <mergeCell ref="E80:E81"/>
    <mergeCell ref="E102:E103"/>
    <mergeCell ref="E104:E105"/>
    <mergeCell ref="E106:E107"/>
    <mergeCell ref="E108:E109"/>
    <mergeCell ref="E110:E111"/>
    <mergeCell ref="E92:E93"/>
    <mergeCell ref="E94:E95"/>
    <mergeCell ref="E96:E97"/>
    <mergeCell ref="E98:E99"/>
    <mergeCell ref="E100:E101"/>
    <mergeCell ref="E122:E123"/>
    <mergeCell ref="E124:E125"/>
    <mergeCell ref="E126:E127"/>
    <mergeCell ref="E128:E129"/>
    <mergeCell ref="E130:E131"/>
    <mergeCell ref="E112:E113"/>
    <mergeCell ref="E114:E115"/>
    <mergeCell ref="E116:E117"/>
    <mergeCell ref="E118:E119"/>
    <mergeCell ref="E120:E121"/>
    <mergeCell ref="E158:E159"/>
    <mergeCell ref="E160:E161"/>
    <mergeCell ref="E142:E143"/>
    <mergeCell ref="E144:E145"/>
    <mergeCell ref="E146:E147"/>
    <mergeCell ref="E148:E149"/>
    <mergeCell ref="E150:E151"/>
    <mergeCell ref="E132:E133"/>
    <mergeCell ref="E134:E135"/>
    <mergeCell ref="E136:E137"/>
    <mergeCell ref="E138:E139"/>
    <mergeCell ref="E140:E141"/>
    <mergeCell ref="F38:F39"/>
    <mergeCell ref="F40:F41"/>
    <mergeCell ref="F42:F43"/>
    <mergeCell ref="F44:F45"/>
    <mergeCell ref="F46:F47"/>
    <mergeCell ref="E162:E163"/>
    <mergeCell ref="F8:F9"/>
    <mergeCell ref="F10:F11"/>
    <mergeCell ref="F12:F13"/>
    <mergeCell ref="F14:F15"/>
    <mergeCell ref="F16:F17"/>
    <mergeCell ref="F18:F19"/>
    <mergeCell ref="F20:F21"/>
    <mergeCell ref="F22:F23"/>
    <mergeCell ref="F24:F25"/>
    <mergeCell ref="F26:F27"/>
    <mergeCell ref="F28:F29"/>
    <mergeCell ref="F30:F31"/>
    <mergeCell ref="F32:F33"/>
    <mergeCell ref="F34:F35"/>
    <mergeCell ref="F36:F37"/>
    <mergeCell ref="E152:E153"/>
    <mergeCell ref="E154:E155"/>
    <mergeCell ref="E156:E157"/>
    <mergeCell ref="F58:F59"/>
    <mergeCell ref="F60:F61"/>
    <mergeCell ref="F62:F63"/>
    <mergeCell ref="F64:F65"/>
    <mergeCell ref="F66:F67"/>
    <mergeCell ref="F48:F49"/>
    <mergeCell ref="F50:F51"/>
    <mergeCell ref="F52:F53"/>
    <mergeCell ref="F54:F55"/>
    <mergeCell ref="F56:F57"/>
    <mergeCell ref="F78:F79"/>
    <mergeCell ref="F80:F81"/>
    <mergeCell ref="F82:F83"/>
    <mergeCell ref="F84:F85"/>
    <mergeCell ref="F86:F87"/>
    <mergeCell ref="F68:F69"/>
    <mergeCell ref="F70:F71"/>
    <mergeCell ref="F72:F73"/>
    <mergeCell ref="F74:F75"/>
    <mergeCell ref="F76:F77"/>
    <mergeCell ref="F98:F99"/>
    <mergeCell ref="F100:F101"/>
    <mergeCell ref="F102:F103"/>
    <mergeCell ref="F104:F105"/>
    <mergeCell ref="F106:F107"/>
    <mergeCell ref="F88:F89"/>
    <mergeCell ref="F90:F91"/>
    <mergeCell ref="F92:F93"/>
    <mergeCell ref="F94:F95"/>
    <mergeCell ref="F96:F97"/>
    <mergeCell ref="F118:F119"/>
    <mergeCell ref="F120:F121"/>
    <mergeCell ref="F122:F123"/>
    <mergeCell ref="F124:F125"/>
    <mergeCell ref="F126:F127"/>
    <mergeCell ref="F108:F109"/>
    <mergeCell ref="F110:F111"/>
    <mergeCell ref="F112:F113"/>
    <mergeCell ref="F114:F115"/>
    <mergeCell ref="F116:F117"/>
    <mergeCell ref="F154:F155"/>
    <mergeCell ref="F156:F157"/>
    <mergeCell ref="F138:F139"/>
    <mergeCell ref="F140:F141"/>
    <mergeCell ref="F142:F143"/>
    <mergeCell ref="F144:F145"/>
    <mergeCell ref="F146:F147"/>
    <mergeCell ref="F128:F129"/>
    <mergeCell ref="F130:F131"/>
    <mergeCell ref="F132:F133"/>
    <mergeCell ref="F134:F135"/>
    <mergeCell ref="F136:F137"/>
    <mergeCell ref="G34:G35"/>
    <mergeCell ref="G36:G37"/>
    <mergeCell ref="G38:G39"/>
    <mergeCell ref="G40:G41"/>
    <mergeCell ref="G42:G43"/>
    <mergeCell ref="F158:F159"/>
    <mergeCell ref="F160:F161"/>
    <mergeCell ref="F162:F163"/>
    <mergeCell ref="G8:G9"/>
    <mergeCell ref="G10:G11"/>
    <mergeCell ref="G12:G13"/>
    <mergeCell ref="G14:G15"/>
    <mergeCell ref="G16:G17"/>
    <mergeCell ref="G18:G19"/>
    <mergeCell ref="G20:G21"/>
    <mergeCell ref="G22:G23"/>
    <mergeCell ref="G24:G25"/>
    <mergeCell ref="G26:G27"/>
    <mergeCell ref="G28:G29"/>
    <mergeCell ref="G30:G31"/>
    <mergeCell ref="G32:G33"/>
    <mergeCell ref="F148:F149"/>
    <mergeCell ref="F150:F151"/>
    <mergeCell ref="F152:F153"/>
    <mergeCell ref="G54:G55"/>
    <mergeCell ref="G56:G57"/>
    <mergeCell ref="G58:G59"/>
    <mergeCell ref="G60:G61"/>
    <mergeCell ref="G62:G63"/>
    <mergeCell ref="G44:G45"/>
    <mergeCell ref="G46:G47"/>
    <mergeCell ref="G48:G49"/>
    <mergeCell ref="G50:G51"/>
    <mergeCell ref="G52:G53"/>
    <mergeCell ref="G74:G75"/>
    <mergeCell ref="G76:G77"/>
    <mergeCell ref="G78:G79"/>
    <mergeCell ref="G80:G81"/>
    <mergeCell ref="G82:G83"/>
    <mergeCell ref="G64:G65"/>
    <mergeCell ref="G66:G67"/>
    <mergeCell ref="G68:G69"/>
    <mergeCell ref="G70:G71"/>
    <mergeCell ref="G72:G73"/>
    <mergeCell ref="G94:G95"/>
    <mergeCell ref="G96:G97"/>
    <mergeCell ref="G98:G99"/>
    <mergeCell ref="G100:G101"/>
    <mergeCell ref="G102:G103"/>
    <mergeCell ref="G84:G85"/>
    <mergeCell ref="G86:G87"/>
    <mergeCell ref="G88:G89"/>
    <mergeCell ref="G90:G91"/>
    <mergeCell ref="G92:G93"/>
    <mergeCell ref="G162:G163"/>
    <mergeCell ref="G144:G145"/>
    <mergeCell ref="G146:G147"/>
    <mergeCell ref="G148:G149"/>
    <mergeCell ref="G150:G151"/>
    <mergeCell ref="G152:G153"/>
    <mergeCell ref="G134:G135"/>
    <mergeCell ref="G136:G137"/>
    <mergeCell ref="G138:G139"/>
    <mergeCell ref="G140:G141"/>
    <mergeCell ref="G142:G143"/>
    <mergeCell ref="H14:H15"/>
    <mergeCell ref="H16:H17"/>
    <mergeCell ref="H18:H19"/>
    <mergeCell ref="H20:H21"/>
    <mergeCell ref="H22:H23"/>
    <mergeCell ref="G154:G155"/>
    <mergeCell ref="G156:G157"/>
    <mergeCell ref="G158:G159"/>
    <mergeCell ref="G160:G161"/>
    <mergeCell ref="G124:G125"/>
    <mergeCell ref="G126:G127"/>
    <mergeCell ref="G128:G129"/>
    <mergeCell ref="G130:G131"/>
    <mergeCell ref="G132:G133"/>
    <mergeCell ref="G114:G115"/>
    <mergeCell ref="G116:G117"/>
    <mergeCell ref="G118:G119"/>
    <mergeCell ref="G120:G121"/>
    <mergeCell ref="G122:G123"/>
    <mergeCell ref="G104:G105"/>
    <mergeCell ref="G106:G107"/>
    <mergeCell ref="G108:G109"/>
    <mergeCell ref="G110:G111"/>
    <mergeCell ref="G112:G113"/>
    <mergeCell ref="H34:H35"/>
    <mergeCell ref="H36:H37"/>
    <mergeCell ref="H38:H39"/>
    <mergeCell ref="H40:H41"/>
    <mergeCell ref="H42:H43"/>
    <mergeCell ref="H24:H25"/>
    <mergeCell ref="H26:H27"/>
    <mergeCell ref="H28:H29"/>
    <mergeCell ref="H30:H31"/>
    <mergeCell ref="H32:H33"/>
    <mergeCell ref="H54:H55"/>
    <mergeCell ref="H56:H57"/>
    <mergeCell ref="H58:H59"/>
    <mergeCell ref="H60:H61"/>
    <mergeCell ref="H62:H63"/>
    <mergeCell ref="H44:H45"/>
    <mergeCell ref="H46:H47"/>
    <mergeCell ref="H48:H49"/>
    <mergeCell ref="H50:H51"/>
    <mergeCell ref="H52:H53"/>
    <mergeCell ref="H74:H75"/>
    <mergeCell ref="H76:H77"/>
    <mergeCell ref="H78:H79"/>
    <mergeCell ref="H80:H81"/>
    <mergeCell ref="H82:H83"/>
    <mergeCell ref="H64:H65"/>
    <mergeCell ref="H66:H67"/>
    <mergeCell ref="H68:H69"/>
    <mergeCell ref="H70:H71"/>
    <mergeCell ref="H72:H73"/>
    <mergeCell ref="H94:H95"/>
    <mergeCell ref="H96:H97"/>
    <mergeCell ref="H98:H99"/>
    <mergeCell ref="H100:H101"/>
    <mergeCell ref="H102:H103"/>
    <mergeCell ref="H84:H85"/>
    <mergeCell ref="H86:H87"/>
    <mergeCell ref="H88:H89"/>
    <mergeCell ref="H90:H91"/>
    <mergeCell ref="H92:H93"/>
    <mergeCell ref="H162:H163"/>
    <mergeCell ref="H144:H145"/>
    <mergeCell ref="H146:H147"/>
    <mergeCell ref="H148:H149"/>
    <mergeCell ref="H150:H151"/>
    <mergeCell ref="H152:H153"/>
    <mergeCell ref="H134:H135"/>
    <mergeCell ref="H136:H137"/>
    <mergeCell ref="H138:H139"/>
    <mergeCell ref="H140:H141"/>
    <mergeCell ref="H142:H143"/>
    <mergeCell ref="I12:I13"/>
    <mergeCell ref="I14:I15"/>
    <mergeCell ref="I16:I17"/>
    <mergeCell ref="I18:I19"/>
    <mergeCell ref="I20:I21"/>
    <mergeCell ref="H154:H155"/>
    <mergeCell ref="H156:H157"/>
    <mergeCell ref="H158:H159"/>
    <mergeCell ref="H160:H161"/>
    <mergeCell ref="H124:H125"/>
    <mergeCell ref="H126:H127"/>
    <mergeCell ref="H128:H129"/>
    <mergeCell ref="H130:H131"/>
    <mergeCell ref="H132:H133"/>
    <mergeCell ref="H114:H115"/>
    <mergeCell ref="H116:H117"/>
    <mergeCell ref="H118:H119"/>
    <mergeCell ref="H120:H121"/>
    <mergeCell ref="H122:H123"/>
    <mergeCell ref="H104:H105"/>
    <mergeCell ref="H106:H107"/>
    <mergeCell ref="H108:H109"/>
    <mergeCell ref="H110:H111"/>
    <mergeCell ref="H112:H113"/>
    <mergeCell ref="I32:I33"/>
    <mergeCell ref="I34:I35"/>
    <mergeCell ref="I36:I37"/>
    <mergeCell ref="I38:I39"/>
    <mergeCell ref="I40:I41"/>
    <mergeCell ref="I22:I23"/>
    <mergeCell ref="I24:I25"/>
    <mergeCell ref="I26:I27"/>
    <mergeCell ref="I28:I29"/>
    <mergeCell ref="I30:I31"/>
    <mergeCell ref="I52:I53"/>
    <mergeCell ref="I54:I55"/>
    <mergeCell ref="I56:I57"/>
    <mergeCell ref="I58:I59"/>
    <mergeCell ref="I60:I61"/>
    <mergeCell ref="I42:I43"/>
    <mergeCell ref="I44:I45"/>
    <mergeCell ref="I46:I47"/>
    <mergeCell ref="I48:I49"/>
    <mergeCell ref="I50:I51"/>
    <mergeCell ref="I72:I73"/>
    <mergeCell ref="I74:I75"/>
    <mergeCell ref="I76:I77"/>
    <mergeCell ref="I78:I79"/>
    <mergeCell ref="I80:I81"/>
    <mergeCell ref="I62:I63"/>
    <mergeCell ref="I64:I65"/>
    <mergeCell ref="I66:I67"/>
    <mergeCell ref="I68:I69"/>
    <mergeCell ref="I70:I71"/>
    <mergeCell ref="I92:I93"/>
    <mergeCell ref="I94:I95"/>
    <mergeCell ref="I96:I97"/>
    <mergeCell ref="I98:I99"/>
    <mergeCell ref="I100:I101"/>
    <mergeCell ref="I82:I83"/>
    <mergeCell ref="I84:I85"/>
    <mergeCell ref="I86:I87"/>
    <mergeCell ref="I88:I89"/>
    <mergeCell ref="I90:I91"/>
    <mergeCell ref="I112:I113"/>
    <mergeCell ref="I114:I115"/>
    <mergeCell ref="I116:I117"/>
    <mergeCell ref="I118:I119"/>
    <mergeCell ref="I120:I121"/>
    <mergeCell ref="I102:I103"/>
    <mergeCell ref="I104:I105"/>
    <mergeCell ref="I106:I107"/>
    <mergeCell ref="I108:I109"/>
    <mergeCell ref="I110:I111"/>
    <mergeCell ref="I148:I149"/>
    <mergeCell ref="I150:I151"/>
    <mergeCell ref="I132:I133"/>
    <mergeCell ref="I134:I135"/>
    <mergeCell ref="I136:I137"/>
    <mergeCell ref="I138:I139"/>
    <mergeCell ref="I140:I141"/>
    <mergeCell ref="I122:I123"/>
    <mergeCell ref="I124:I125"/>
    <mergeCell ref="I126:I127"/>
    <mergeCell ref="I128:I129"/>
    <mergeCell ref="I130:I131"/>
    <mergeCell ref="I162:I163"/>
    <mergeCell ref="J8:J9"/>
    <mergeCell ref="J10:J11"/>
    <mergeCell ref="J12:J13"/>
    <mergeCell ref="J14:J15"/>
    <mergeCell ref="J16:J17"/>
    <mergeCell ref="J18:J19"/>
    <mergeCell ref="J20:J21"/>
    <mergeCell ref="J22:J23"/>
    <mergeCell ref="J24:J25"/>
    <mergeCell ref="J26:J27"/>
    <mergeCell ref="J28:J29"/>
    <mergeCell ref="J30:J31"/>
    <mergeCell ref="J32:J33"/>
    <mergeCell ref="J34:J35"/>
    <mergeCell ref="J36:J37"/>
    <mergeCell ref="I152:I153"/>
    <mergeCell ref="I154:I155"/>
    <mergeCell ref="I156:I157"/>
    <mergeCell ref="I158:I159"/>
    <mergeCell ref="I160:I161"/>
    <mergeCell ref="I142:I143"/>
    <mergeCell ref="I144:I145"/>
    <mergeCell ref="I146:I147"/>
    <mergeCell ref="J48:J49"/>
    <mergeCell ref="J50:J51"/>
    <mergeCell ref="J52:J53"/>
    <mergeCell ref="J54:J55"/>
    <mergeCell ref="J56:J57"/>
    <mergeCell ref="J38:J39"/>
    <mergeCell ref="J40:J41"/>
    <mergeCell ref="J42:J43"/>
    <mergeCell ref="J44:J45"/>
    <mergeCell ref="J46:J47"/>
    <mergeCell ref="J68:J69"/>
    <mergeCell ref="J70:J71"/>
    <mergeCell ref="J72:J73"/>
    <mergeCell ref="J74:J75"/>
    <mergeCell ref="J76:J77"/>
    <mergeCell ref="J58:J59"/>
    <mergeCell ref="J60:J61"/>
    <mergeCell ref="J62:J63"/>
    <mergeCell ref="J64:J65"/>
    <mergeCell ref="J66:J67"/>
    <mergeCell ref="J88:J89"/>
    <mergeCell ref="J90:J91"/>
    <mergeCell ref="J92:J93"/>
    <mergeCell ref="J94:J95"/>
    <mergeCell ref="J96:J97"/>
    <mergeCell ref="J78:J79"/>
    <mergeCell ref="J80:J81"/>
    <mergeCell ref="J82:J83"/>
    <mergeCell ref="J84:J85"/>
    <mergeCell ref="J86:J87"/>
    <mergeCell ref="J108:J109"/>
    <mergeCell ref="J110:J111"/>
    <mergeCell ref="J112:J113"/>
    <mergeCell ref="J114:J115"/>
    <mergeCell ref="J116:J117"/>
    <mergeCell ref="J98:J99"/>
    <mergeCell ref="J100:J101"/>
    <mergeCell ref="J102:J103"/>
    <mergeCell ref="J104:J105"/>
    <mergeCell ref="J106:J107"/>
    <mergeCell ref="J128:J129"/>
    <mergeCell ref="J130:J131"/>
    <mergeCell ref="J132:J133"/>
    <mergeCell ref="J134:J135"/>
    <mergeCell ref="J136:J137"/>
    <mergeCell ref="J118:J119"/>
    <mergeCell ref="J120:J121"/>
    <mergeCell ref="J122:J123"/>
    <mergeCell ref="J124:J125"/>
    <mergeCell ref="J126:J127"/>
    <mergeCell ref="J158:J159"/>
    <mergeCell ref="J160:J161"/>
    <mergeCell ref="J162:J163"/>
    <mergeCell ref="J148:J149"/>
    <mergeCell ref="J150:J151"/>
    <mergeCell ref="J152:J153"/>
    <mergeCell ref="J154:J155"/>
    <mergeCell ref="J156:J157"/>
    <mergeCell ref="J138:J139"/>
    <mergeCell ref="J140:J141"/>
    <mergeCell ref="J142:J143"/>
    <mergeCell ref="J144:J145"/>
    <mergeCell ref="J146:J147"/>
  </mergeCells>
  <conditionalFormatting sqref="K6:BZ163">
    <cfRule type="expression" dxfId="45" priority="26">
      <formula>AND($A$4&gt;=K$5,$A$4&lt;L$5)</formula>
    </cfRule>
    <cfRule type="expression" dxfId="28" priority="21">
      <formula>AND(K$5&gt;=$E6,K$5&lt;=$H$6,MOD(ROW(),2))</formula>
    </cfRule>
    <cfRule type="expression" dxfId="27" priority="27">
      <formula>AND(K$5&gt;=$E6,K$5&lt;=$G6)</formula>
    </cfRule>
  </conditionalFormatting>
  <conditionalFormatting sqref="I6">
    <cfRule type="containsText" dxfId="44" priority="22" operator="containsText" text="опережение">
      <formula>NOT(ISERROR(SEARCH("опережение",I6)))</formula>
    </cfRule>
    <cfRule type="containsText" dxfId="43" priority="23" operator="containsText" text="задержка">
      <formula>NOT(ISERROR(SEARCH("задержка",I6)))</formula>
    </cfRule>
    <cfRule type="containsText" dxfId="42" priority="24" operator="containsText" text="нет">
      <formula>NOT(ISERROR(SEARCH("нет",I6)))</formula>
    </cfRule>
    <cfRule type="containsText" dxfId="41" priority="25" operator="containsText" text="вышел">
      <formula>NOT(ISERROR(SEARCH("вышел",I6)))</formula>
    </cfRule>
  </conditionalFormatting>
  <conditionalFormatting sqref="K163:AN163">
    <cfRule type="expression" dxfId="40" priority="16">
      <formula>AND(K$5&gt;=$E163,K$5&lt;=$G163)</formula>
    </cfRule>
  </conditionalFormatting>
  <conditionalFormatting sqref="K163:AN163">
    <cfRule type="expression" dxfId="39" priority="15">
      <formula>AND($A$4&gt;=K$5,$A$4&lt;L$5)</formula>
    </cfRule>
  </conditionalFormatting>
  <conditionalFormatting sqref="I8 I10 I12 I14 I18 I20 I22 I24 I26 I28 I30 I32 I34 I36 I38 I40 I42 I44 I46 I48 I50 I52 I54 I56 I58 I60 I62 I64 I66 I68 I70 I72 I74 I76 I78 I80 I82 I84 I86 I88 I90 I92 I94 I96 I98 I100 I102 I104 I106 I108 I110 I112 I114 I116 I118 I120 I122 I124 I126 I128 I130 I132 I134 I136 I138 I140 I142 I144 I146 I148 I150 I152 I154 I156 I158 I160 I162 I16">
    <cfRule type="containsText" dxfId="38" priority="7" operator="containsText" text="опережение">
      <formula>NOT(ISERROR(SEARCH("опережение",I8)))</formula>
    </cfRule>
    <cfRule type="containsText" dxfId="37" priority="8" operator="containsText" text="задержка">
      <formula>NOT(ISERROR(SEARCH("задержка",I8)))</formula>
    </cfRule>
    <cfRule type="containsText" dxfId="36" priority="9" operator="containsText" text="нет">
      <formula>NOT(ISERROR(SEARCH("нет",I8)))</formula>
    </cfRule>
    <cfRule type="containsText" dxfId="35" priority="10" operator="containsText" text="вышел">
      <formula>NOT(ISERROR(SEARCH("вышел",I8)))</formula>
    </cfRule>
  </conditionalFormatting>
  <conditionalFormatting sqref="AO6:BZ163">
    <cfRule type="expression" dxfId="34" priority="6">
      <formula>AND(AO$5&gt;=$E6,AO$5&lt;=$G6)</formula>
    </cfRule>
  </conditionalFormatting>
  <conditionalFormatting sqref="AO6:BZ163">
    <cfRule type="expression" dxfId="33" priority="5">
      <formula>AND($A$4&gt;=AO$5,$A$4&lt;AP$5)</formula>
    </cfRule>
  </conditionalFormatting>
  <conditionalFormatting sqref="AO6:BZ163">
    <cfRule type="expression" dxfId="32" priority="4">
      <formula>AND(AO$5&gt;=$E6,AO$5&lt;=$H$6,MOD(ROW(),2))</formula>
    </cfRule>
  </conditionalFormatting>
  <conditionalFormatting sqref="BV173">
    <cfRule type="expression" dxfId="31" priority="3">
      <formula>AND(BV$5&gt;=$E173,BV$5&lt;=$G173)</formula>
    </cfRule>
  </conditionalFormatting>
  <conditionalFormatting sqref="BV173">
    <cfRule type="expression" dxfId="30" priority="2">
      <formula>AND($A$4&gt;=BV$5,$A$4&lt;BW$5)</formula>
    </cfRule>
  </conditionalFormatting>
  <conditionalFormatting sqref="BV173">
    <cfRule type="expression" dxfId="29" priority="1">
      <formula>AND(BV$5&gt;=$E173,BV$5&lt;=$H$6,MOD(ROW(),2))</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10"/>
  <sheetViews>
    <sheetView zoomScale="70" zoomScaleNormal="70" workbookViewId="0">
      <pane xSplit="2" ySplit="5" topLeftCell="C6" activePane="bottomRight" state="frozen"/>
      <selection pane="topRight" activeCell="C1" sqref="C1"/>
      <selection pane="bottomLeft" activeCell="A6" sqref="A6"/>
      <selection pane="bottomRight" activeCell="C3" sqref="C3:D3"/>
    </sheetView>
  </sheetViews>
  <sheetFormatPr defaultRowHeight="15" x14ac:dyDescent="0.25"/>
  <cols>
    <col min="1" max="1" width="12" bestFit="1" customWidth="1"/>
    <col min="2" max="2" width="75.7109375" customWidth="1"/>
    <col min="3" max="3" width="27.85546875" bestFit="1" customWidth="1"/>
    <col min="4" max="4" width="18.42578125" bestFit="1" customWidth="1"/>
    <col min="5" max="5" width="12" bestFit="1" customWidth="1"/>
    <col min="6" max="6" width="20" bestFit="1" customWidth="1"/>
    <col min="7" max="7" width="15.5703125" bestFit="1" customWidth="1"/>
    <col min="8" max="8" width="18.28515625" bestFit="1" customWidth="1"/>
    <col min="9" max="9" width="32.85546875" bestFit="1" customWidth="1"/>
    <col min="10" max="10" width="45.7109375" bestFit="1" customWidth="1"/>
    <col min="11" max="11" width="5.42578125" bestFit="1" customWidth="1"/>
    <col min="12" max="12" width="5.42578125" customWidth="1"/>
    <col min="13" max="13" width="5.42578125" bestFit="1" customWidth="1"/>
    <col min="14" max="14" width="5.7109375" bestFit="1" customWidth="1"/>
    <col min="15" max="40" width="5.42578125" bestFit="1" customWidth="1"/>
  </cols>
  <sheetData>
    <row r="1" spans="1:88" x14ac:dyDescent="0.25">
      <c r="A1" s="1" t="s">
        <v>0</v>
      </c>
      <c r="B1" s="1" t="str">
        <f ca="1">CONCATENATE(TEXT(TODAY(),"дддд, "),TEXT(TODAY(),"[$-FC19]Д ММММ ГГГГ \г."))</f>
        <v>пятница, 18 ноября 2016 г.</v>
      </c>
      <c r="C1" s="9"/>
      <c r="D1" s="9"/>
      <c r="E1" s="9"/>
      <c r="F1" s="9"/>
      <c r="G1" s="9"/>
      <c r="H1" s="9"/>
      <c r="I1" s="9"/>
      <c r="J1" s="9"/>
      <c r="V1" s="26"/>
    </row>
    <row r="2" spans="1:88" x14ac:dyDescent="0.25">
      <c r="A2" s="1" t="s">
        <v>1</v>
      </c>
      <c r="B2" s="17">
        <v>42673</v>
      </c>
      <c r="C2" s="23"/>
      <c r="D2" s="9"/>
      <c r="E2" s="9"/>
      <c r="F2" s="9"/>
      <c r="G2" s="9"/>
      <c r="H2" s="9"/>
      <c r="I2" s="9"/>
      <c r="J2" s="9"/>
    </row>
    <row r="3" spans="1:88" ht="30" x14ac:dyDescent="0.25">
      <c r="A3" s="6" t="s">
        <v>118</v>
      </c>
      <c r="B3" s="2"/>
      <c r="C3" s="32" t="s">
        <v>124</v>
      </c>
      <c r="D3" s="33">
        <f>$B$2+(MAX(G6:G84)-$B$2)+1</f>
        <v>42694</v>
      </c>
      <c r="E3" s="9"/>
      <c r="F3" s="31"/>
      <c r="G3" s="9"/>
      <c r="H3" s="9"/>
      <c r="I3" s="9"/>
      <c r="J3" s="9"/>
      <c r="K3" s="54" t="s">
        <v>123</v>
      </c>
      <c r="L3" s="54"/>
      <c r="M3" s="18">
        <v>2</v>
      </c>
      <c r="N3" t="s">
        <v>122</v>
      </c>
    </row>
    <row r="4" spans="1:88" ht="15.75" thickBot="1" x14ac:dyDescent="0.3">
      <c r="A4" s="27">
        <f ca="1">TODAY()</f>
        <v>42692</v>
      </c>
      <c r="B4" s="9"/>
      <c r="C4" s="9"/>
      <c r="D4" s="9"/>
      <c r="E4" s="9"/>
      <c r="F4" s="9"/>
      <c r="G4" s="9"/>
      <c r="H4" s="9"/>
      <c r="I4" s="9"/>
      <c r="J4" s="9"/>
    </row>
    <row r="5" spans="1:88" ht="39.75" thickBot="1" x14ac:dyDescent="0.3">
      <c r="A5" s="14" t="s">
        <v>2</v>
      </c>
      <c r="B5" s="11" t="s">
        <v>3</v>
      </c>
      <c r="C5" s="10" t="s">
        <v>10</v>
      </c>
      <c r="D5" s="10" t="s">
        <v>4</v>
      </c>
      <c r="E5" s="10" t="s">
        <v>1</v>
      </c>
      <c r="F5" s="10" t="s">
        <v>5</v>
      </c>
      <c r="G5" s="10" t="s">
        <v>6</v>
      </c>
      <c r="H5" s="10" t="s">
        <v>7</v>
      </c>
      <c r="I5" s="10" t="s">
        <v>8</v>
      </c>
      <c r="J5" s="19" t="s">
        <v>9</v>
      </c>
      <c r="K5" s="28">
        <f>B2</f>
        <v>42673</v>
      </c>
      <c r="L5" s="29">
        <f>K5+$M$3</f>
        <v>42675</v>
      </c>
      <c r="M5" s="29">
        <f t="shared" ref="M5:AN5" si="0">L5+$M$3</f>
        <v>42677</v>
      </c>
      <c r="N5" s="29">
        <f t="shared" si="0"/>
        <v>42679</v>
      </c>
      <c r="O5" s="29">
        <f t="shared" si="0"/>
        <v>42681</v>
      </c>
      <c r="P5" s="29">
        <f t="shared" si="0"/>
        <v>42683</v>
      </c>
      <c r="Q5" s="29">
        <f t="shared" si="0"/>
        <v>42685</v>
      </c>
      <c r="R5" s="29">
        <f t="shared" si="0"/>
        <v>42687</v>
      </c>
      <c r="S5" s="29">
        <f t="shared" si="0"/>
        <v>42689</v>
      </c>
      <c r="T5" s="29">
        <f t="shared" si="0"/>
        <v>42691</v>
      </c>
      <c r="U5" s="29">
        <f t="shared" si="0"/>
        <v>42693</v>
      </c>
      <c r="V5" s="29">
        <f t="shared" si="0"/>
        <v>42695</v>
      </c>
      <c r="W5" s="29">
        <f t="shared" si="0"/>
        <v>42697</v>
      </c>
      <c r="X5" s="29">
        <f t="shared" si="0"/>
        <v>42699</v>
      </c>
      <c r="Y5" s="29">
        <f t="shared" si="0"/>
        <v>42701</v>
      </c>
      <c r="Z5" s="29">
        <f t="shared" si="0"/>
        <v>42703</v>
      </c>
      <c r="AA5" s="29">
        <f t="shared" si="0"/>
        <v>42705</v>
      </c>
      <c r="AB5" s="29">
        <f t="shared" si="0"/>
        <v>42707</v>
      </c>
      <c r="AC5" s="29">
        <f t="shared" si="0"/>
        <v>42709</v>
      </c>
      <c r="AD5" s="29">
        <f t="shared" si="0"/>
        <v>42711</v>
      </c>
      <c r="AE5" s="29">
        <f t="shared" si="0"/>
        <v>42713</v>
      </c>
      <c r="AF5" s="29">
        <f t="shared" si="0"/>
        <v>42715</v>
      </c>
      <c r="AG5" s="29">
        <f t="shared" si="0"/>
        <v>42717</v>
      </c>
      <c r="AH5" s="29">
        <f t="shared" si="0"/>
        <v>42719</v>
      </c>
      <c r="AI5" s="29">
        <f t="shared" si="0"/>
        <v>42721</v>
      </c>
      <c r="AJ5" s="29">
        <f t="shared" si="0"/>
        <v>42723</v>
      </c>
      <c r="AK5" s="29">
        <f t="shared" si="0"/>
        <v>42725</v>
      </c>
      <c r="AL5" s="29">
        <f t="shared" si="0"/>
        <v>42727</v>
      </c>
      <c r="AM5" s="29">
        <f t="shared" si="0"/>
        <v>42729</v>
      </c>
      <c r="AN5" s="29">
        <f t="shared" si="0"/>
        <v>42731</v>
      </c>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row>
    <row r="6" spans="1:88" ht="39" x14ac:dyDescent="0.25">
      <c r="A6" s="15">
        <v>1</v>
      </c>
      <c r="B6" s="12" t="s">
        <v>11</v>
      </c>
      <c r="C6" s="8" t="s">
        <v>17</v>
      </c>
      <c r="D6" s="7"/>
      <c r="E6" s="24">
        <f t="shared" ref="E6:E37" si="1">IF(ISBLANK($D6),$B$2,VLOOKUP(D6,$A$6:$F$84,5,FALSE)+VLOOKUP(D6,$A$6:$F$84,6,FALSE)+1)</f>
        <v>42673</v>
      </c>
      <c r="F6" s="7">
        <v>10</v>
      </c>
      <c r="G6" s="24">
        <f>$E6+$F6</f>
        <v>42683</v>
      </c>
      <c r="H6" s="24">
        <v>42684</v>
      </c>
      <c r="I6" s="30" t="str">
        <f>IF(ISBLANK($H6),IF($A$4&gt;($E6+$F6),"Срок выполнения задачи вышел",""),IF($F6&lt;DATEDIF($E6, $H6,"d"),"Задержка на "&amp;DATEDIF($E6, $H6,"d")-$F6&amp;" дней",IF(($H6-$E6)&lt; $F6,"Опережение плана на "&amp;$F6-($H6-$E6)&amp;" дней","Задержек нет")))</f>
        <v>Задержка на 1 дней</v>
      </c>
      <c r="J6" s="7"/>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row>
    <row r="7" spans="1:88" ht="15.75" x14ac:dyDescent="0.25">
      <c r="A7" s="16">
        <v>2</v>
      </c>
      <c r="B7" s="13" t="s">
        <v>12</v>
      </c>
      <c r="C7" s="5" t="s">
        <v>17</v>
      </c>
      <c r="D7" s="4">
        <v>1</v>
      </c>
      <c r="E7" s="24">
        <f t="shared" si="1"/>
        <v>42684</v>
      </c>
      <c r="F7" s="4">
        <v>5</v>
      </c>
      <c r="G7" s="24">
        <f t="shared" ref="G7:G70" si="2">$E7+$F7</f>
        <v>42689</v>
      </c>
      <c r="H7" s="25">
        <v>42688</v>
      </c>
      <c r="I7" s="30" t="str">
        <f t="shared" ref="I7:I70" si="3">IF(ISBLANK($H7),IF($A$4&gt;($E7+$F7),"Срок выполнения задачи вышел",""),IF($F7&lt;DATEDIF($E7, $H7,"d"),"Задержка на "&amp;DATEDIF($E7, $H7,"d")-$F7&amp;" дней",IF(($H7-$E7)&lt; $F7,"Опережение плана на "&amp;$F7-($H7-$E7)&amp;" дней","Задержек нет")))</f>
        <v>Опережение плана на 1 дней</v>
      </c>
      <c r="J7" s="4"/>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row>
    <row r="8" spans="1:88" ht="15.75" x14ac:dyDescent="0.25">
      <c r="A8" s="16">
        <v>3</v>
      </c>
      <c r="B8" s="13" t="s">
        <v>13</v>
      </c>
      <c r="C8" s="5" t="s">
        <v>17</v>
      </c>
      <c r="D8" s="4"/>
      <c r="E8" s="24">
        <f t="shared" si="1"/>
        <v>42673</v>
      </c>
      <c r="F8" s="4">
        <v>12</v>
      </c>
      <c r="G8" s="24">
        <f t="shared" si="2"/>
        <v>42685</v>
      </c>
      <c r="H8" s="25">
        <v>42684</v>
      </c>
      <c r="I8" s="30" t="str">
        <f t="shared" si="3"/>
        <v>Опережение плана на 1 дней</v>
      </c>
      <c r="J8" s="4"/>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row>
    <row r="9" spans="1:88" ht="15.75" x14ac:dyDescent="0.25">
      <c r="A9" s="16">
        <v>4</v>
      </c>
      <c r="B9" s="13" t="s">
        <v>14</v>
      </c>
      <c r="C9" s="5" t="s">
        <v>17</v>
      </c>
      <c r="D9" s="4">
        <v>2</v>
      </c>
      <c r="E9" s="24">
        <f t="shared" si="1"/>
        <v>42690</v>
      </c>
      <c r="F9" s="4">
        <v>3</v>
      </c>
      <c r="G9" s="24">
        <f t="shared" si="2"/>
        <v>42693</v>
      </c>
      <c r="H9" s="25">
        <v>42693</v>
      </c>
      <c r="I9" s="30" t="str">
        <f t="shared" si="3"/>
        <v>Задержек нет</v>
      </c>
      <c r="J9" s="4"/>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row>
    <row r="10" spans="1:88" ht="26.25" x14ac:dyDescent="0.25">
      <c r="A10" s="16">
        <v>5</v>
      </c>
      <c r="B10" s="13" t="s">
        <v>15</v>
      </c>
      <c r="C10" s="5" t="s">
        <v>16</v>
      </c>
      <c r="D10" s="4">
        <v>1</v>
      </c>
      <c r="E10" s="24">
        <f t="shared" si="1"/>
        <v>42684</v>
      </c>
      <c r="F10" s="4">
        <v>5</v>
      </c>
      <c r="G10" s="24">
        <f t="shared" si="2"/>
        <v>42689</v>
      </c>
      <c r="H10" s="25">
        <v>42694</v>
      </c>
      <c r="I10" s="30" t="str">
        <f t="shared" si="3"/>
        <v>Задержка на 5 дней</v>
      </c>
      <c r="J10" s="4"/>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row>
    <row r="11" spans="1:88" ht="26.25" x14ac:dyDescent="0.25">
      <c r="A11" s="16">
        <v>6</v>
      </c>
      <c r="B11" s="13" t="s">
        <v>18</v>
      </c>
      <c r="C11" s="4" t="s">
        <v>22</v>
      </c>
      <c r="D11" s="4">
        <v>3</v>
      </c>
      <c r="E11" s="24">
        <f t="shared" si="1"/>
        <v>42686</v>
      </c>
      <c r="F11" s="4">
        <v>5</v>
      </c>
      <c r="G11" s="24">
        <f t="shared" si="2"/>
        <v>42691</v>
      </c>
      <c r="H11" s="25"/>
      <c r="I11" s="30" t="str">
        <f t="shared" ca="1" si="3"/>
        <v>Срок выполнения задачи вышел</v>
      </c>
      <c r="J11" s="4"/>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row>
    <row r="12" spans="1:88" ht="26.25" x14ac:dyDescent="0.25">
      <c r="A12" s="16">
        <v>7</v>
      </c>
      <c r="B12" s="13" t="s">
        <v>19</v>
      </c>
      <c r="C12" s="4" t="s">
        <v>22</v>
      </c>
      <c r="D12" s="4"/>
      <c r="E12" s="24">
        <f t="shared" si="1"/>
        <v>42673</v>
      </c>
      <c r="F12" s="4">
        <v>5</v>
      </c>
      <c r="G12" s="24">
        <f t="shared" si="2"/>
        <v>42678</v>
      </c>
      <c r="H12" s="25"/>
      <c r="I12" s="30" t="str">
        <f t="shared" ca="1" si="3"/>
        <v>Срок выполнения задачи вышел</v>
      </c>
      <c r="J12" s="5" t="s">
        <v>23</v>
      </c>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row>
    <row r="13" spans="1:88" ht="15.75" x14ac:dyDescent="0.25">
      <c r="A13" s="16">
        <v>8</v>
      </c>
      <c r="B13" s="13" t="s">
        <v>20</v>
      </c>
      <c r="C13" s="4" t="s">
        <v>21</v>
      </c>
      <c r="D13" s="4"/>
      <c r="E13" s="24">
        <f t="shared" si="1"/>
        <v>42673</v>
      </c>
      <c r="F13" s="4">
        <v>5</v>
      </c>
      <c r="G13" s="24">
        <f t="shared" si="2"/>
        <v>42678</v>
      </c>
      <c r="H13" s="25"/>
      <c r="I13" s="30" t="str">
        <f t="shared" ca="1" si="3"/>
        <v>Срок выполнения задачи вышел</v>
      </c>
      <c r="J13" s="4"/>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row>
    <row r="14" spans="1:88" ht="26.25" x14ac:dyDescent="0.25">
      <c r="A14" s="16">
        <v>9</v>
      </c>
      <c r="B14" s="13" t="s">
        <v>24</v>
      </c>
      <c r="C14" s="5" t="s">
        <v>27</v>
      </c>
      <c r="D14" s="4"/>
      <c r="E14" s="24">
        <f t="shared" si="1"/>
        <v>42673</v>
      </c>
      <c r="F14" s="4">
        <v>5</v>
      </c>
      <c r="G14" s="24">
        <f t="shared" si="2"/>
        <v>42678</v>
      </c>
      <c r="H14" s="25"/>
      <c r="I14" s="30" t="str">
        <f t="shared" ca="1" si="3"/>
        <v>Срок выполнения задачи вышел</v>
      </c>
      <c r="J14" s="4"/>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row>
    <row r="15" spans="1:88" ht="26.25" x14ac:dyDescent="0.25">
      <c r="A15" s="16">
        <v>10</v>
      </c>
      <c r="B15" s="13" t="s">
        <v>25</v>
      </c>
      <c r="C15" s="5" t="s">
        <v>27</v>
      </c>
      <c r="D15" s="4"/>
      <c r="E15" s="24">
        <f t="shared" si="1"/>
        <v>42673</v>
      </c>
      <c r="F15" s="4">
        <v>5</v>
      </c>
      <c r="G15" s="24">
        <f t="shared" si="2"/>
        <v>42678</v>
      </c>
      <c r="H15" s="25"/>
      <c r="I15" s="30" t="str">
        <f t="shared" ca="1" si="3"/>
        <v>Срок выполнения задачи вышел</v>
      </c>
      <c r="J15" s="4"/>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row>
    <row r="16" spans="1:88" ht="26.25" x14ac:dyDescent="0.25">
      <c r="A16" s="16">
        <v>11</v>
      </c>
      <c r="B16" s="13" t="s">
        <v>26</v>
      </c>
      <c r="C16" s="5" t="s">
        <v>27</v>
      </c>
      <c r="D16" s="4"/>
      <c r="E16" s="24">
        <f t="shared" si="1"/>
        <v>42673</v>
      </c>
      <c r="F16" s="4">
        <v>5</v>
      </c>
      <c r="G16" s="24">
        <f t="shared" si="2"/>
        <v>42678</v>
      </c>
      <c r="H16" s="25"/>
      <c r="I16" s="30" t="str">
        <f t="shared" ca="1" si="3"/>
        <v>Срок выполнения задачи вышел</v>
      </c>
      <c r="J16" s="4"/>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row>
    <row r="17" spans="1:40" ht="26.25" x14ac:dyDescent="0.25">
      <c r="A17" s="16">
        <v>12</v>
      </c>
      <c r="B17" s="13" t="s">
        <v>28</v>
      </c>
      <c r="C17" s="5" t="s">
        <v>35</v>
      </c>
      <c r="D17" s="4"/>
      <c r="E17" s="24">
        <f t="shared" si="1"/>
        <v>42673</v>
      </c>
      <c r="F17" s="4">
        <v>5</v>
      </c>
      <c r="G17" s="24">
        <f t="shared" si="2"/>
        <v>42678</v>
      </c>
      <c r="H17" s="25"/>
      <c r="I17" s="30" t="str">
        <f t="shared" ca="1" si="3"/>
        <v>Срок выполнения задачи вышел</v>
      </c>
      <c r="J17" s="4"/>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row>
    <row r="18" spans="1:40" ht="15.75" x14ac:dyDescent="0.25">
      <c r="A18" s="16">
        <v>13</v>
      </c>
      <c r="B18" s="13" t="s">
        <v>29</v>
      </c>
      <c r="C18" s="5" t="s">
        <v>34</v>
      </c>
      <c r="D18" s="4"/>
      <c r="E18" s="24">
        <f t="shared" si="1"/>
        <v>42673</v>
      </c>
      <c r="F18" s="4">
        <v>5</v>
      </c>
      <c r="G18" s="24">
        <f t="shared" si="2"/>
        <v>42678</v>
      </c>
      <c r="H18" s="25"/>
      <c r="I18" s="30" t="str">
        <f t="shared" ca="1" si="3"/>
        <v>Срок выполнения задачи вышел</v>
      </c>
      <c r="J18" s="4"/>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row>
    <row r="19" spans="1:40" ht="15.75" x14ac:dyDescent="0.25">
      <c r="A19" s="16">
        <v>14</v>
      </c>
      <c r="B19" s="13" t="s">
        <v>30</v>
      </c>
      <c r="C19" s="5" t="s">
        <v>34</v>
      </c>
      <c r="D19" s="4"/>
      <c r="E19" s="24">
        <f t="shared" si="1"/>
        <v>42673</v>
      </c>
      <c r="F19" s="4">
        <v>5</v>
      </c>
      <c r="G19" s="24">
        <f t="shared" si="2"/>
        <v>42678</v>
      </c>
      <c r="H19" s="25"/>
      <c r="I19" s="30" t="str">
        <f t="shared" ca="1" si="3"/>
        <v>Срок выполнения задачи вышел</v>
      </c>
      <c r="J19" s="4"/>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row>
    <row r="20" spans="1:40" ht="15.75" x14ac:dyDescent="0.25">
      <c r="A20" s="16">
        <v>15</v>
      </c>
      <c r="B20" s="13" t="s">
        <v>31</v>
      </c>
      <c r="C20" s="5" t="s">
        <v>34</v>
      </c>
      <c r="D20" s="4"/>
      <c r="E20" s="24">
        <f t="shared" si="1"/>
        <v>42673</v>
      </c>
      <c r="F20" s="4">
        <v>5</v>
      </c>
      <c r="G20" s="24">
        <f t="shared" si="2"/>
        <v>42678</v>
      </c>
      <c r="H20" s="25"/>
      <c r="I20" s="30" t="str">
        <f t="shared" ca="1" si="3"/>
        <v>Срок выполнения задачи вышел</v>
      </c>
      <c r="J20" s="4"/>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row>
    <row r="21" spans="1:40" ht="15.75" x14ac:dyDescent="0.25">
      <c r="A21" s="16">
        <v>16</v>
      </c>
      <c r="B21" s="13" t="s">
        <v>32</v>
      </c>
      <c r="C21" s="5" t="s">
        <v>34</v>
      </c>
      <c r="D21" s="4"/>
      <c r="E21" s="24">
        <f t="shared" si="1"/>
        <v>42673</v>
      </c>
      <c r="F21" s="4">
        <v>5</v>
      </c>
      <c r="G21" s="24">
        <f t="shared" si="2"/>
        <v>42678</v>
      </c>
      <c r="H21" s="25"/>
      <c r="I21" s="30" t="str">
        <f t="shared" ca="1" si="3"/>
        <v>Срок выполнения задачи вышел</v>
      </c>
      <c r="J21" s="4"/>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row>
    <row r="22" spans="1:40" ht="26.25" x14ac:dyDescent="0.25">
      <c r="A22" s="16">
        <v>17</v>
      </c>
      <c r="B22" s="13" t="s">
        <v>33</v>
      </c>
      <c r="C22" s="5" t="s">
        <v>40</v>
      </c>
      <c r="D22" s="4"/>
      <c r="E22" s="24">
        <f t="shared" si="1"/>
        <v>42673</v>
      </c>
      <c r="F22" s="4">
        <v>5</v>
      </c>
      <c r="G22" s="24">
        <f t="shared" si="2"/>
        <v>42678</v>
      </c>
      <c r="H22" s="25"/>
      <c r="I22" s="30" t="str">
        <f t="shared" ca="1" si="3"/>
        <v>Срок выполнения задачи вышел</v>
      </c>
      <c r="J22" s="4"/>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row>
    <row r="23" spans="1:40" ht="26.25" x14ac:dyDescent="0.25">
      <c r="A23" s="16">
        <v>18</v>
      </c>
      <c r="B23" s="13" t="s">
        <v>37</v>
      </c>
      <c r="C23" s="5" t="s">
        <v>36</v>
      </c>
      <c r="D23" s="4"/>
      <c r="E23" s="24">
        <f t="shared" si="1"/>
        <v>42673</v>
      </c>
      <c r="F23" s="4">
        <v>5</v>
      </c>
      <c r="G23" s="24">
        <f t="shared" si="2"/>
        <v>42678</v>
      </c>
      <c r="H23" s="25"/>
      <c r="I23" s="30" t="str">
        <f t="shared" ca="1" si="3"/>
        <v>Срок выполнения задачи вышел</v>
      </c>
      <c r="J23" s="5" t="s">
        <v>41</v>
      </c>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row>
    <row r="24" spans="1:40" ht="26.25" x14ac:dyDescent="0.25">
      <c r="A24" s="16">
        <v>19</v>
      </c>
      <c r="B24" s="13" t="s">
        <v>38</v>
      </c>
      <c r="C24" s="5" t="s">
        <v>36</v>
      </c>
      <c r="D24" s="4"/>
      <c r="E24" s="24">
        <f t="shared" si="1"/>
        <v>42673</v>
      </c>
      <c r="F24" s="4">
        <v>5</v>
      </c>
      <c r="G24" s="24">
        <f t="shared" si="2"/>
        <v>42678</v>
      </c>
      <c r="H24" s="25"/>
      <c r="I24" s="30" t="str">
        <f t="shared" ca="1" si="3"/>
        <v>Срок выполнения задачи вышел</v>
      </c>
      <c r="J24" s="5" t="s">
        <v>42</v>
      </c>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row>
    <row r="25" spans="1:40" ht="15.75" x14ac:dyDescent="0.25">
      <c r="A25" s="16">
        <v>20</v>
      </c>
      <c r="B25" s="13" t="s">
        <v>39</v>
      </c>
      <c r="C25" s="5" t="s">
        <v>36</v>
      </c>
      <c r="D25" s="4"/>
      <c r="E25" s="24">
        <f t="shared" si="1"/>
        <v>42673</v>
      </c>
      <c r="F25" s="4">
        <v>5</v>
      </c>
      <c r="G25" s="24">
        <f t="shared" si="2"/>
        <v>42678</v>
      </c>
      <c r="H25" s="25"/>
      <c r="I25" s="30" t="str">
        <f t="shared" ca="1" si="3"/>
        <v>Срок выполнения задачи вышел</v>
      </c>
      <c r="J25" s="5" t="s">
        <v>43</v>
      </c>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row>
    <row r="26" spans="1:40" ht="26.25" x14ac:dyDescent="0.25">
      <c r="A26" s="16">
        <v>21</v>
      </c>
      <c r="B26" s="13" t="s">
        <v>44</v>
      </c>
      <c r="C26" s="5" t="s">
        <v>51</v>
      </c>
      <c r="D26" s="4"/>
      <c r="E26" s="24">
        <f t="shared" si="1"/>
        <v>42673</v>
      </c>
      <c r="F26" s="4">
        <v>5</v>
      </c>
      <c r="G26" s="24">
        <f t="shared" si="2"/>
        <v>42678</v>
      </c>
      <c r="H26" s="25"/>
      <c r="I26" s="30" t="str">
        <f t="shared" ca="1" si="3"/>
        <v>Срок выполнения задачи вышел</v>
      </c>
      <c r="J26" s="4"/>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row>
    <row r="27" spans="1:40" ht="15.75" x14ac:dyDescent="0.25">
      <c r="A27" s="16">
        <v>22</v>
      </c>
      <c r="B27" s="13" t="s">
        <v>45</v>
      </c>
      <c r="C27" s="5" t="s">
        <v>51</v>
      </c>
      <c r="D27" s="4"/>
      <c r="E27" s="24">
        <f t="shared" si="1"/>
        <v>42673</v>
      </c>
      <c r="F27" s="4">
        <v>5</v>
      </c>
      <c r="G27" s="24">
        <f t="shared" si="2"/>
        <v>42678</v>
      </c>
      <c r="H27" s="25"/>
      <c r="I27" s="30" t="str">
        <f t="shared" ca="1" si="3"/>
        <v>Срок выполнения задачи вышел</v>
      </c>
      <c r="J27" s="4"/>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row>
    <row r="28" spans="1:40" ht="15.75" x14ac:dyDescent="0.25">
      <c r="A28" s="16">
        <v>23</v>
      </c>
      <c r="B28" s="13" t="s">
        <v>46</v>
      </c>
      <c r="C28" s="5" t="s">
        <v>51</v>
      </c>
      <c r="D28" s="4"/>
      <c r="E28" s="24">
        <f t="shared" si="1"/>
        <v>42673</v>
      </c>
      <c r="F28" s="4">
        <v>5</v>
      </c>
      <c r="G28" s="24">
        <f t="shared" si="2"/>
        <v>42678</v>
      </c>
      <c r="H28" s="25"/>
      <c r="I28" s="30" t="str">
        <f t="shared" ca="1" si="3"/>
        <v>Срок выполнения задачи вышел</v>
      </c>
      <c r="J28" s="4"/>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row>
    <row r="29" spans="1:40" ht="15.75" x14ac:dyDescent="0.25">
      <c r="A29" s="16">
        <v>24</v>
      </c>
      <c r="B29" s="13" t="s">
        <v>47</v>
      </c>
      <c r="C29" s="5" t="s">
        <v>51</v>
      </c>
      <c r="D29" s="4"/>
      <c r="E29" s="24">
        <f t="shared" si="1"/>
        <v>42673</v>
      </c>
      <c r="F29" s="4">
        <v>5</v>
      </c>
      <c r="G29" s="24">
        <f t="shared" si="2"/>
        <v>42678</v>
      </c>
      <c r="H29" s="25"/>
      <c r="I29" s="30" t="str">
        <f t="shared" ca="1" si="3"/>
        <v>Срок выполнения задачи вышел</v>
      </c>
      <c r="J29" s="4"/>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row>
    <row r="30" spans="1:40" ht="26.25" x14ac:dyDescent="0.25">
      <c r="A30" s="16">
        <v>25</v>
      </c>
      <c r="B30" s="13" t="s">
        <v>48</v>
      </c>
      <c r="C30" s="5" t="s">
        <v>51</v>
      </c>
      <c r="D30" s="4"/>
      <c r="E30" s="24">
        <f t="shared" si="1"/>
        <v>42673</v>
      </c>
      <c r="F30" s="4">
        <v>5</v>
      </c>
      <c r="G30" s="24">
        <f t="shared" si="2"/>
        <v>42678</v>
      </c>
      <c r="H30" s="25"/>
      <c r="I30" s="30" t="str">
        <f t="shared" ca="1" si="3"/>
        <v>Срок выполнения задачи вышел</v>
      </c>
      <c r="J30" s="4"/>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row>
    <row r="31" spans="1:40" ht="15.75" x14ac:dyDescent="0.25">
      <c r="A31" s="16">
        <v>26</v>
      </c>
      <c r="B31" s="13" t="s">
        <v>49</v>
      </c>
      <c r="C31" s="5" t="s">
        <v>51</v>
      </c>
      <c r="D31" s="4"/>
      <c r="E31" s="24">
        <f t="shared" si="1"/>
        <v>42673</v>
      </c>
      <c r="F31" s="4">
        <v>5</v>
      </c>
      <c r="G31" s="24">
        <f t="shared" si="2"/>
        <v>42678</v>
      </c>
      <c r="H31" s="25"/>
      <c r="I31" s="30" t="str">
        <f t="shared" ca="1" si="3"/>
        <v>Срок выполнения задачи вышел</v>
      </c>
      <c r="J31" s="4"/>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row>
    <row r="32" spans="1:40" ht="26.25" x14ac:dyDescent="0.25">
      <c r="A32" s="16">
        <v>27</v>
      </c>
      <c r="B32" s="13" t="s">
        <v>50</v>
      </c>
      <c r="C32" s="5" t="s">
        <v>51</v>
      </c>
      <c r="D32" s="4"/>
      <c r="E32" s="24">
        <f t="shared" si="1"/>
        <v>42673</v>
      </c>
      <c r="F32" s="4">
        <v>5</v>
      </c>
      <c r="G32" s="24">
        <f t="shared" si="2"/>
        <v>42678</v>
      </c>
      <c r="H32" s="25"/>
      <c r="I32" s="30" t="str">
        <f t="shared" ca="1" si="3"/>
        <v>Срок выполнения задачи вышел</v>
      </c>
      <c r="J32" s="4"/>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row>
    <row r="33" spans="1:40" ht="15.75" x14ac:dyDescent="0.25">
      <c r="A33" s="16">
        <v>28</v>
      </c>
      <c r="B33" s="13" t="s">
        <v>52</v>
      </c>
      <c r="C33" s="5" t="s">
        <v>56</v>
      </c>
      <c r="D33" s="4"/>
      <c r="E33" s="24">
        <f t="shared" si="1"/>
        <v>42673</v>
      </c>
      <c r="F33" s="4">
        <v>5</v>
      </c>
      <c r="G33" s="24">
        <f t="shared" si="2"/>
        <v>42678</v>
      </c>
      <c r="H33" s="25"/>
      <c r="I33" s="30" t="str">
        <f t="shared" ca="1" si="3"/>
        <v>Срок выполнения задачи вышел</v>
      </c>
      <c r="J33" s="4"/>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row>
    <row r="34" spans="1:40" ht="15.75" x14ac:dyDescent="0.25">
      <c r="A34" s="16">
        <v>29</v>
      </c>
      <c r="B34" s="13" t="s">
        <v>53</v>
      </c>
      <c r="C34" s="5" t="s">
        <v>56</v>
      </c>
      <c r="D34" s="4"/>
      <c r="E34" s="24">
        <f t="shared" si="1"/>
        <v>42673</v>
      </c>
      <c r="F34" s="4">
        <v>5</v>
      </c>
      <c r="G34" s="24">
        <f t="shared" si="2"/>
        <v>42678</v>
      </c>
      <c r="H34" s="25"/>
      <c r="I34" s="30" t="str">
        <f t="shared" ca="1" si="3"/>
        <v>Срок выполнения задачи вышел</v>
      </c>
      <c r="J34" s="4"/>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row>
    <row r="35" spans="1:40" ht="15.75" x14ac:dyDescent="0.25">
      <c r="A35" s="16">
        <v>30</v>
      </c>
      <c r="B35" s="13" t="s">
        <v>54</v>
      </c>
      <c r="C35" s="5" t="s">
        <v>56</v>
      </c>
      <c r="D35" s="4"/>
      <c r="E35" s="24">
        <f t="shared" si="1"/>
        <v>42673</v>
      </c>
      <c r="F35" s="4">
        <v>5</v>
      </c>
      <c r="G35" s="24">
        <f t="shared" si="2"/>
        <v>42678</v>
      </c>
      <c r="H35" s="25"/>
      <c r="I35" s="30" t="str">
        <f t="shared" ca="1" si="3"/>
        <v>Срок выполнения задачи вышел</v>
      </c>
      <c r="J35" s="4"/>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row>
    <row r="36" spans="1:40" ht="26.25" x14ac:dyDescent="0.25">
      <c r="A36" s="16">
        <v>31</v>
      </c>
      <c r="B36" s="13" t="s">
        <v>55</v>
      </c>
      <c r="C36" s="5" t="s">
        <v>56</v>
      </c>
      <c r="D36" s="4"/>
      <c r="E36" s="24">
        <f t="shared" si="1"/>
        <v>42673</v>
      </c>
      <c r="F36" s="4">
        <v>5</v>
      </c>
      <c r="G36" s="24">
        <f t="shared" si="2"/>
        <v>42678</v>
      </c>
      <c r="H36" s="25"/>
      <c r="I36" s="30" t="str">
        <f t="shared" ca="1" si="3"/>
        <v>Срок выполнения задачи вышел</v>
      </c>
      <c r="J36" s="4"/>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row>
    <row r="37" spans="1:40" ht="26.25" x14ac:dyDescent="0.25">
      <c r="A37" s="16">
        <v>32</v>
      </c>
      <c r="B37" s="13" t="s">
        <v>57</v>
      </c>
      <c r="C37" s="5" t="s">
        <v>64</v>
      </c>
      <c r="D37" s="4"/>
      <c r="E37" s="24">
        <f t="shared" si="1"/>
        <v>42673</v>
      </c>
      <c r="F37" s="4">
        <v>5</v>
      </c>
      <c r="G37" s="24">
        <f t="shared" si="2"/>
        <v>42678</v>
      </c>
      <c r="H37" s="25"/>
      <c r="I37" s="30" t="str">
        <f t="shared" ca="1" si="3"/>
        <v>Срок выполнения задачи вышел</v>
      </c>
      <c r="J37" s="4"/>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row>
    <row r="38" spans="1:40" ht="26.25" x14ac:dyDescent="0.25">
      <c r="A38" s="16">
        <v>33</v>
      </c>
      <c r="B38" s="13" t="s">
        <v>58</v>
      </c>
      <c r="C38" s="5" t="s">
        <v>65</v>
      </c>
      <c r="D38" s="4"/>
      <c r="E38" s="24">
        <f t="shared" ref="E38:E69" si="4">IF(ISBLANK($D38),$B$2,VLOOKUP(D38,$A$6:$F$84,5,FALSE)+VLOOKUP(D38,$A$6:$F$84,6,FALSE)+1)</f>
        <v>42673</v>
      </c>
      <c r="F38" s="4">
        <v>5</v>
      </c>
      <c r="G38" s="24">
        <f t="shared" si="2"/>
        <v>42678</v>
      </c>
      <c r="H38" s="25"/>
      <c r="I38" s="30" t="str">
        <f t="shared" ca="1" si="3"/>
        <v>Срок выполнения задачи вышел</v>
      </c>
      <c r="J38" s="4"/>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row>
    <row r="39" spans="1:40" ht="26.25" x14ac:dyDescent="0.25">
      <c r="A39" s="16">
        <v>34</v>
      </c>
      <c r="B39" s="13" t="s">
        <v>59</v>
      </c>
      <c r="C39" s="5" t="s">
        <v>64</v>
      </c>
      <c r="D39" s="4"/>
      <c r="E39" s="24">
        <f t="shared" si="4"/>
        <v>42673</v>
      </c>
      <c r="F39" s="4">
        <v>5</v>
      </c>
      <c r="G39" s="24">
        <f t="shared" si="2"/>
        <v>42678</v>
      </c>
      <c r="H39" s="25"/>
      <c r="I39" s="30" t="str">
        <f t="shared" ca="1" si="3"/>
        <v>Срок выполнения задачи вышел</v>
      </c>
      <c r="J39" s="4"/>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row>
    <row r="40" spans="1:40" ht="26.25" x14ac:dyDescent="0.25">
      <c r="A40" s="16">
        <v>35</v>
      </c>
      <c r="B40" s="13" t="s">
        <v>60</v>
      </c>
      <c r="C40" s="5" t="s">
        <v>64</v>
      </c>
      <c r="D40" s="4"/>
      <c r="E40" s="24">
        <f t="shared" si="4"/>
        <v>42673</v>
      </c>
      <c r="F40" s="4">
        <v>5</v>
      </c>
      <c r="G40" s="24">
        <f t="shared" si="2"/>
        <v>42678</v>
      </c>
      <c r="H40" s="25"/>
      <c r="I40" s="30" t="str">
        <f t="shared" ca="1" si="3"/>
        <v>Срок выполнения задачи вышел</v>
      </c>
      <c r="J40" s="4"/>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row>
    <row r="41" spans="1:40" ht="15.75" x14ac:dyDescent="0.25">
      <c r="A41" s="16">
        <v>36</v>
      </c>
      <c r="B41" s="13" t="s">
        <v>61</v>
      </c>
      <c r="C41" s="5" t="s">
        <v>64</v>
      </c>
      <c r="D41" s="4"/>
      <c r="E41" s="24">
        <f t="shared" si="4"/>
        <v>42673</v>
      </c>
      <c r="F41" s="4">
        <v>5</v>
      </c>
      <c r="G41" s="24">
        <f t="shared" si="2"/>
        <v>42678</v>
      </c>
      <c r="H41" s="25"/>
      <c r="I41" s="30" t="str">
        <f t="shared" ca="1" si="3"/>
        <v>Срок выполнения задачи вышел</v>
      </c>
      <c r="J41" s="4"/>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row>
    <row r="42" spans="1:40" ht="26.25" x14ac:dyDescent="0.25">
      <c r="A42" s="16">
        <v>37</v>
      </c>
      <c r="B42" s="13" t="s">
        <v>62</v>
      </c>
      <c r="C42" s="5" t="s">
        <v>65</v>
      </c>
      <c r="D42" s="4"/>
      <c r="E42" s="24">
        <f t="shared" si="4"/>
        <v>42673</v>
      </c>
      <c r="F42" s="4">
        <v>5</v>
      </c>
      <c r="G42" s="24">
        <f t="shared" si="2"/>
        <v>42678</v>
      </c>
      <c r="H42" s="25"/>
      <c r="I42" s="30" t="str">
        <f t="shared" ca="1" si="3"/>
        <v>Срок выполнения задачи вышел</v>
      </c>
      <c r="J42" s="4"/>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row>
    <row r="43" spans="1:40" ht="26.25" x14ac:dyDescent="0.25">
      <c r="A43" s="16">
        <v>38</v>
      </c>
      <c r="B43" s="13" t="s">
        <v>63</v>
      </c>
      <c r="C43" s="5" t="s">
        <v>66</v>
      </c>
      <c r="D43" s="4"/>
      <c r="E43" s="24">
        <f t="shared" si="4"/>
        <v>42673</v>
      </c>
      <c r="F43" s="4">
        <v>5</v>
      </c>
      <c r="G43" s="24">
        <f t="shared" si="2"/>
        <v>42678</v>
      </c>
      <c r="H43" s="25"/>
      <c r="I43" s="30" t="str">
        <f t="shared" ca="1" si="3"/>
        <v>Срок выполнения задачи вышел</v>
      </c>
      <c r="J43" s="4"/>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row>
    <row r="44" spans="1:40" ht="26.25" x14ac:dyDescent="0.25">
      <c r="A44" s="16">
        <v>39</v>
      </c>
      <c r="B44" s="13" t="s">
        <v>67</v>
      </c>
      <c r="C44" s="5" t="s">
        <v>69</v>
      </c>
      <c r="D44" s="4"/>
      <c r="E44" s="24">
        <f t="shared" si="4"/>
        <v>42673</v>
      </c>
      <c r="F44" s="4">
        <v>5</v>
      </c>
      <c r="G44" s="24">
        <f t="shared" si="2"/>
        <v>42678</v>
      </c>
      <c r="H44" s="25"/>
      <c r="I44" s="30" t="str">
        <f t="shared" ca="1" si="3"/>
        <v>Срок выполнения задачи вышел</v>
      </c>
      <c r="J44" s="4"/>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row>
    <row r="45" spans="1:40" ht="15.75" x14ac:dyDescent="0.25">
      <c r="A45" s="16">
        <v>40</v>
      </c>
      <c r="B45" s="13" t="s">
        <v>68</v>
      </c>
      <c r="C45" s="5" t="s">
        <v>66</v>
      </c>
      <c r="D45" s="4"/>
      <c r="E45" s="24">
        <f t="shared" si="4"/>
        <v>42673</v>
      </c>
      <c r="F45" s="4">
        <v>5</v>
      </c>
      <c r="G45" s="24">
        <f t="shared" si="2"/>
        <v>42678</v>
      </c>
      <c r="H45" s="25"/>
      <c r="I45" s="30" t="str">
        <f t="shared" ca="1" si="3"/>
        <v>Срок выполнения задачи вышел</v>
      </c>
      <c r="J45" s="4"/>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row>
    <row r="46" spans="1:40" ht="26.25" x14ac:dyDescent="0.25">
      <c r="A46" s="16">
        <v>41</v>
      </c>
      <c r="B46" s="13" t="s">
        <v>70</v>
      </c>
      <c r="C46" s="5" t="s">
        <v>81</v>
      </c>
      <c r="D46" s="4"/>
      <c r="E46" s="24">
        <f t="shared" si="4"/>
        <v>42673</v>
      </c>
      <c r="F46" s="4">
        <v>5</v>
      </c>
      <c r="G46" s="24">
        <f t="shared" si="2"/>
        <v>42678</v>
      </c>
      <c r="H46" s="25"/>
      <c r="I46" s="30" t="str">
        <f t="shared" ca="1" si="3"/>
        <v>Срок выполнения задачи вышел</v>
      </c>
      <c r="J46" s="4"/>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row>
    <row r="47" spans="1:40" ht="26.25" x14ac:dyDescent="0.25">
      <c r="A47" s="16">
        <v>42</v>
      </c>
      <c r="B47" s="13" t="s">
        <v>71</v>
      </c>
      <c r="C47" s="5" t="s">
        <v>81</v>
      </c>
      <c r="D47" s="4"/>
      <c r="E47" s="24">
        <f t="shared" si="4"/>
        <v>42673</v>
      </c>
      <c r="F47" s="4">
        <v>5</v>
      </c>
      <c r="G47" s="24">
        <f t="shared" si="2"/>
        <v>42678</v>
      </c>
      <c r="H47" s="25"/>
      <c r="I47" s="30" t="str">
        <f t="shared" ca="1" si="3"/>
        <v>Срок выполнения задачи вышел</v>
      </c>
      <c r="J47" s="4"/>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row>
    <row r="48" spans="1:40" ht="26.25" x14ac:dyDescent="0.25">
      <c r="A48" s="16">
        <v>43</v>
      </c>
      <c r="B48" s="13" t="s">
        <v>72</v>
      </c>
      <c r="C48" s="5" t="s">
        <v>81</v>
      </c>
      <c r="D48" s="4"/>
      <c r="E48" s="24">
        <f t="shared" si="4"/>
        <v>42673</v>
      </c>
      <c r="F48" s="4">
        <v>5</v>
      </c>
      <c r="G48" s="24">
        <f t="shared" si="2"/>
        <v>42678</v>
      </c>
      <c r="H48" s="25"/>
      <c r="I48" s="30" t="str">
        <f t="shared" ca="1" si="3"/>
        <v>Срок выполнения задачи вышел</v>
      </c>
      <c r="J48" s="4"/>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row>
    <row r="49" spans="1:40" ht="15.75" x14ac:dyDescent="0.25">
      <c r="A49" s="16">
        <v>44</v>
      </c>
      <c r="B49" s="13" t="s">
        <v>73</v>
      </c>
      <c r="C49" s="5" t="s">
        <v>81</v>
      </c>
      <c r="D49" s="4"/>
      <c r="E49" s="24">
        <f t="shared" si="4"/>
        <v>42673</v>
      </c>
      <c r="F49" s="4">
        <v>5</v>
      </c>
      <c r="G49" s="24">
        <f t="shared" si="2"/>
        <v>42678</v>
      </c>
      <c r="H49" s="25"/>
      <c r="I49" s="30" t="str">
        <f t="shared" ca="1" si="3"/>
        <v>Срок выполнения задачи вышел</v>
      </c>
      <c r="J49" s="4"/>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row>
    <row r="50" spans="1:40" ht="26.25" x14ac:dyDescent="0.25">
      <c r="A50" s="16">
        <v>45</v>
      </c>
      <c r="B50" s="13" t="s">
        <v>74</v>
      </c>
      <c r="C50" s="5" t="s">
        <v>81</v>
      </c>
      <c r="D50" s="4"/>
      <c r="E50" s="24">
        <f t="shared" si="4"/>
        <v>42673</v>
      </c>
      <c r="F50" s="4">
        <v>5</v>
      </c>
      <c r="G50" s="24">
        <f t="shared" si="2"/>
        <v>42678</v>
      </c>
      <c r="H50" s="25"/>
      <c r="I50" s="30" t="str">
        <f t="shared" ca="1" si="3"/>
        <v>Срок выполнения задачи вышел</v>
      </c>
      <c r="J50" s="5" t="s">
        <v>75</v>
      </c>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row>
    <row r="51" spans="1:40" ht="15.75" x14ac:dyDescent="0.25">
      <c r="A51" s="16">
        <v>46</v>
      </c>
      <c r="B51" s="13" t="s">
        <v>76</v>
      </c>
      <c r="C51" s="5" t="s">
        <v>81</v>
      </c>
      <c r="D51" s="4"/>
      <c r="E51" s="24">
        <f t="shared" si="4"/>
        <v>42673</v>
      </c>
      <c r="F51" s="4">
        <v>5</v>
      </c>
      <c r="G51" s="24">
        <f t="shared" si="2"/>
        <v>42678</v>
      </c>
      <c r="H51" s="25"/>
      <c r="I51" s="30" t="str">
        <f t="shared" ca="1" si="3"/>
        <v>Срок выполнения задачи вышел</v>
      </c>
      <c r="J51" s="5"/>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row>
    <row r="52" spans="1:40" ht="15.75" x14ac:dyDescent="0.25">
      <c r="A52" s="16">
        <v>47</v>
      </c>
      <c r="B52" s="13" t="s">
        <v>77</v>
      </c>
      <c r="C52" s="5" t="s">
        <v>81</v>
      </c>
      <c r="D52" s="4"/>
      <c r="E52" s="24">
        <f t="shared" si="4"/>
        <v>42673</v>
      </c>
      <c r="F52" s="4">
        <v>5</v>
      </c>
      <c r="G52" s="24">
        <f t="shared" si="2"/>
        <v>42678</v>
      </c>
      <c r="H52" s="25"/>
      <c r="I52" s="30" t="str">
        <f t="shared" ca="1" si="3"/>
        <v>Срок выполнения задачи вышел</v>
      </c>
      <c r="J52" s="5"/>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row>
    <row r="53" spans="1:40" ht="39" x14ac:dyDescent="0.25">
      <c r="A53" s="16">
        <v>48</v>
      </c>
      <c r="B53" s="13" t="s">
        <v>78</v>
      </c>
      <c r="C53" s="5" t="s">
        <v>81</v>
      </c>
      <c r="D53" s="4"/>
      <c r="E53" s="24">
        <f t="shared" si="4"/>
        <v>42673</v>
      </c>
      <c r="F53" s="4">
        <v>5</v>
      </c>
      <c r="G53" s="24">
        <f t="shared" si="2"/>
        <v>42678</v>
      </c>
      <c r="H53" s="25"/>
      <c r="I53" s="30" t="str">
        <f t="shared" ca="1" si="3"/>
        <v>Срок выполнения задачи вышел</v>
      </c>
      <c r="J53" s="5" t="s">
        <v>83</v>
      </c>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row>
    <row r="54" spans="1:40" ht="26.25" x14ac:dyDescent="0.25">
      <c r="A54" s="16">
        <v>49</v>
      </c>
      <c r="B54" s="13" t="s">
        <v>79</v>
      </c>
      <c r="C54" s="5" t="s">
        <v>81</v>
      </c>
      <c r="D54" s="4"/>
      <c r="E54" s="24">
        <f t="shared" si="4"/>
        <v>42673</v>
      </c>
      <c r="F54" s="4">
        <v>5</v>
      </c>
      <c r="G54" s="24">
        <f t="shared" si="2"/>
        <v>42678</v>
      </c>
      <c r="H54" s="25"/>
      <c r="I54" s="30" t="str">
        <f t="shared" ca="1" si="3"/>
        <v>Срок выполнения задачи вышел</v>
      </c>
      <c r="J54" s="4"/>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row>
    <row r="55" spans="1:40" ht="26.25" x14ac:dyDescent="0.25">
      <c r="A55" s="16">
        <v>50</v>
      </c>
      <c r="B55" s="13" t="s">
        <v>80</v>
      </c>
      <c r="C55" s="5" t="s">
        <v>81</v>
      </c>
      <c r="D55" s="4"/>
      <c r="E55" s="24">
        <f t="shared" si="4"/>
        <v>42673</v>
      </c>
      <c r="F55" s="4">
        <v>5</v>
      </c>
      <c r="G55" s="24">
        <f t="shared" si="2"/>
        <v>42678</v>
      </c>
      <c r="H55" s="25"/>
      <c r="I55" s="30" t="str">
        <f t="shared" ca="1" si="3"/>
        <v>Срок выполнения задачи вышел</v>
      </c>
      <c r="J55" s="5" t="s">
        <v>82</v>
      </c>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row>
    <row r="56" spans="1:40" ht="15.75" x14ac:dyDescent="0.25">
      <c r="A56" s="16">
        <v>51</v>
      </c>
      <c r="B56" s="13" t="s">
        <v>84</v>
      </c>
      <c r="C56" s="5" t="s">
        <v>90</v>
      </c>
      <c r="D56" s="4"/>
      <c r="E56" s="24">
        <f t="shared" si="4"/>
        <v>42673</v>
      </c>
      <c r="F56" s="4">
        <v>5</v>
      </c>
      <c r="G56" s="24">
        <f t="shared" si="2"/>
        <v>42678</v>
      </c>
      <c r="H56" s="25"/>
      <c r="I56" s="30" t="str">
        <f t="shared" ca="1" si="3"/>
        <v>Срок выполнения задачи вышел</v>
      </c>
      <c r="J56" s="5"/>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row>
    <row r="57" spans="1:40" ht="15.75" x14ac:dyDescent="0.25">
      <c r="A57" s="16">
        <v>52</v>
      </c>
      <c r="B57" s="13" t="s">
        <v>85</v>
      </c>
      <c r="C57" s="5" t="s">
        <v>90</v>
      </c>
      <c r="D57" s="4"/>
      <c r="E57" s="24">
        <f t="shared" si="4"/>
        <v>42673</v>
      </c>
      <c r="F57" s="4">
        <v>5</v>
      </c>
      <c r="G57" s="24">
        <f t="shared" si="2"/>
        <v>42678</v>
      </c>
      <c r="H57" s="25"/>
      <c r="I57" s="30" t="str">
        <f t="shared" ca="1" si="3"/>
        <v>Срок выполнения задачи вышел</v>
      </c>
      <c r="J57" s="4"/>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row>
    <row r="58" spans="1:40" ht="26.25" x14ac:dyDescent="0.25">
      <c r="A58" s="16">
        <v>53</v>
      </c>
      <c r="B58" s="13" t="s">
        <v>86</v>
      </c>
      <c r="C58" s="5" t="s">
        <v>90</v>
      </c>
      <c r="D58" s="4"/>
      <c r="E58" s="24">
        <f t="shared" si="4"/>
        <v>42673</v>
      </c>
      <c r="F58" s="4">
        <v>5</v>
      </c>
      <c r="G58" s="24">
        <f t="shared" si="2"/>
        <v>42678</v>
      </c>
      <c r="H58" s="25"/>
      <c r="I58" s="30" t="str">
        <f t="shared" ca="1" si="3"/>
        <v>Срок выполнения задачи вышел</v>
      </c>
      <c r="J58" s="4"/>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row>
    <row r="59" spans="1:40" ht="15.75" x14ac:dyDescent="0.25">
      <c r="A59" s="16">
        <v>54</v>
      </c>
      <c r="B59" s="13" t="s">
        <v>87</v>
      </c>
      <c r="C59" s="5" t="s">
        <v>90</v>
      </c>
      <c r="D59" s="4"/>
      <c r="E59" s="24">
        <f t="shared" si="4"/>
        <v>42673</v>
      </c>
      <c r="F59" s="4">
        <v>5</v>
      </c>
      <c r="G59" s="24">
        <f t="shared" si="2"/>
        <v>42678</v>
      </c>
      <c r="H59" s="25"/>
      <c r="I59" s="30" t="str">
        <f t="shared" ca="1" si="3"/>
        <v>Срок выполнения задачи вышел</v>
      </c>
      <c r="J59" s="5" t="s">
        <v>94</v>
      </c>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row>
    <row r="60" spans="1:40" ht="15.75" x14ac:dyDescent="0.25">
      <c r="A60" s="16">
        <v>55</v>
      </c>
      <c r="B60" s="13" t="s">
        <v>88</v>
      </c>
      <c r="C60" s="5" t="s">
        <v>90</v>
      </c>
      <c r="D60" s="4"/>
      <c r="E60" s="24">
        <f t="shared" si="4"/>
        <v>42673</v>
      </c>
      <c r="F60" s="4">
        <v>5</v>
      </c>
      <c r="G60" s="24">
        <f t="shared" si="2"/>
        <v>42678</v>
      </c>
      <c r="H60" s="25"/>
      <c r="I60" s="30" t="str">
        <f t="shared" ca="1" si="3"/>
        <v>Срок выполнения задачи вышел</v>
      </c>
      <c r="J60" s="4"/>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row>
    <row r="61" spans="1:40" ht="39" x14ac:dyDescent="0.25">
      <c r="A61" s="16">
        <v>56</v>
      </c>
      <c r="B61" s="13" t="s">
        <v>89</v>
      </c>
      <c r="C61" s="5" t="s">
        <v>90</v>
      </c>
      <c r="D61" s="4"/>
      <c r="E61" s="24">
        <f t="shared" si="4"/>
        <v>42673</v>
      </c>
      <c r="F61" s="4">
        <v>5</v>
      </c>
      <c r="G61" s="24">
        <f t="shared" si="2"/>
        <v>42678</v>
      </c>
      <c r="H61" s="25"/>
      <c r="I61" s="30" t="str">
        <f t="shared" ca="1" si="3"/>
        <v>Срок выполнения задачи вышел</v>
      </c>
      <c r="J61" s="4"/>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row>
    <row r="62" spans="1:40" ht="26.25" x14ac:dyDescent="0.25">
      <c r="A62" s="16">
        <v>57</v>
      </c>
      <c r="B62" s="13" t="s">
        <v>91</v>
      </c>
      <c r="C62" s="5" t="s">
        <v>90</v>
      </c>
      <c r="D62" s="4"/>
      <c r="E62" s="24">
        <f t="shared" si="4"/>
        <v>42673</v>
      </c>
      <c r="F62" s="4">
        <v>5</v>
      </c>
      <c r="G62" s="24">
        <f t="shared" si="2"/>
        <v>42678</v>
      </c>
      <c r="H62" s="25"/>
      <c r="I62" s="30" t="str">
        <f t="shared" ca="1" si="3"/>
        <v>Срок выполнения задачи вышел</v>
      </c>
      <c r="J62" s="4"/>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row>
    <row r="63" spans="1:40" ht="39" x14ac:dyDescent="0.25">
      <c r="A63" s="16">
        <v>58</v>
      </c>
      <c r="B63" s="13" t="s">
        <v>92</v>
      </c>
      <c r="C63" s="5" t="s">
        <v>90</v>
      </c>
      <c r="D63" s="4"/>
      <c r="E63" s="24">
        <f t="shared" si="4"/>
        <v>42673</v>
      </c>
      <c r="F63" s="4">
        <v>5</v>
      </c>
      <c r="G63" s="24">
        <f t="shared" si="2"/>
        <v>42678</v>
      </c>
      <c r="H63" s="25"/>
      <c r="I63" s="30" t="str">
        <f t="shared" ca="1" si="3"/>
        <v>Срок выполнения задачи вышел</v>
      </c>
      <c r="J63" s="4"/>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row>
    <row r="64" spans="1:40" ht="15.75" x14ac:dyDescent="0.25">
      <c r="A64" s="16">
        <v>59</v>
      </c>
      <c r="B64" s="13" t="s">
        <v>93</v>
      </c>
      <c r="C64" s="5" t="s">
        <v>90</v>
      </c>
      <c r="D64" s="4"/>
      <c r="E64" s="24">
        <f t="shared" si="4"/>
        <v>42673</v>
      </c>
      <c r="F64" s="4">
        <v>5</v>
      </c>
      <c r="G64" s="24">
        <f t="shared" si="2"/>
        <v>42678</v>
      </c>
      <c r="H64" s="25"/>
      <c r="I64" s="30" t="str">
        <f t="shared" ca="1" si="3"/>
        <v>Срок выполнения задачи вышел</v>
      </c>
      <c r="J64" s="4"/>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row>
    <row r="65" spans="1:40" ht="15.75" x14ac:dyDescent="0.25">
      <c r="A65" s="16">
        <v>60</v>
      </c>
      <c r="B65" s="13" t="s">
        <v>95</v>
      </c>
      <c r="C65" s="5" t="s">
        <v>102</v>
      </c>
      <c r="D65" s="4"/>
      <c r="E65" s="24">
        <f t="shared" si="4"/>
        <v>42673</v>
      </c>
      <c r="F65" s="4">
        <v>5</v>
      </c>
      <c r="G65" s="24">
        <f t="shared" si="2"/>
        <v>42678</v>
      </c>
      <c r="H65" s="25"/>
      <c r="I65" s="30" t="str">
        <f t="shared" ca="1" si="3"/>
        <v>Срок выполнения задачи вышел</v>
      </c>
      <c r="J65" s="4"/>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row>
    <row r="66" spans="1:40" ht="26.25" x14ac:dyDescent="0.25">
      <c r="A66" s="16">
        <v>61</v>
      </c>
      <c r="B66" s="13" t="s">
        <v>96</v>
      </c>
      <c r="C66" s="5" t="s">
        <v>102</v>
      </c>
      <c r="D66" s="4"/>
      <c r="E66" s="24">
        <f t="shared" si="4"/>
        <v>42673</v>
      </c>
      <c r="F66" s="4">
        <v>5</v>
      </c>
      <c r="G66" s="24">
        <f t="shared" si="2"/>
        <v>42678</v>
      </c>
      <c r="H66" s="25"/>
      <c r="I66" s="30" t="str">
        <f t="shared" ca="1" si="3"/>
        <v>Срок выполнения задачи вышел</v>
      </c>
      <c r="J66" s="4"/>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row>
    <row r="67" spans="1:40" ht="15.75" x14ac:dyDescent="0.25">
      <c r="A67" s="16">
        <v>62</v>
      </c>
      <c r="B67" s="13" t="s">
        <v>97</v>
      </c>
      <c r="C67" s="5" t="s">
        <v>102</v>
      </c>
      <c r="D67" s="4"/>
      <c r="E67" s="24">
        <f t="shared" si="4"/>
        <v>42673</v>
      </c>
      <c r="F67" s="4">
        <v>5</v>
      </c>
      <c r="G67" s="24">
        <f t="shared" si="2"/>
        <v>42678</v>
      </c>
      <c r="H67" s="25"/>
      <c r="I67" s="30" t="str">
        <f t="shared" ca="1" si="3"/>
        <v>Срок выполнения задачи вышел</v>
      </c>
      <c r="J67" s="4"/>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row>
    <row r="68" spans="1:40" ht="15.75" x14ac:dyDescent="0.25">
      <c r="A68" s="16">
        <v>63</v>
      </c>
      <c r="B68" s="13" t="s">
        <v>98</v>
      </c>
      <c r="C68" s="5" t="s">
        <v>102</v>
      </c>
      <c r="D68" s="4"/>
      <c r="E68" s="24">
        <f t="shared" si="4"/>
        <v>42673</v>
      </c>
      <c r="F68" s="4">
        <v>5</v>
      </c>
      <c r="G68" s="24">
        <f t="shared" si="2"/>
        <v>42678</v>
      </c>
      <c r="H68" s="25"/>
      <c r="I68" s="30" t="str">
        <f t="shared" ca="1" si="3"/>
        <v>Срок выполнения задачи вышел</v>
      </c>
      <c r="J68" s="4"/>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row>
    <row r="69" spans="1:40" ht="26.25" x14ac:dyDescent="0.25">
      <c r="A69" s="16">
        <v>64</v>
      </c>
      <c r="B69" s="13" t="s">
        <v>99</v>
      </c>
      <c r="C69" s="5" t="s">
        <v>102</v>
      </c>
      <c r="D69" s="4"/>
      <c r="E69" s="24">
        <f t="shared" si="4"/>
        <v>42673</v>
      </c>
      <c r="F69" s="4">
        <v>5</v>
      </c>
      <c r="G69" s="24">
        <f t="shared" si="2"/>
        <v>42678</v>
      </c>
      <c r="H69" s="25"/>
      <c r="I69" s="30" t="str">
        <f t="shared" ca="1" si="3"/>
        <v>Срок выполнения задачи вышел</v>
      </c>
      <c r="J69" s="4"/>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row>
    <row r="70" spans="1:40" ht="39" x14ac:dyDescent="0.25">
      <c r="A70" s="16">
        <v>65</v>
      </c>
      <c r="B70" s="13" t="s">
        <v>100</v>
      </c>
      <c r="C70" s="5" t="s">
        <v>102</v>
      </c>
      <c r="D70" s="4"/>
      <c r="E70" s="24">
        <f t="shared" ref="E70:E101" si="5">IF(ISBLANK($D70),$B$2,VLOOKUP(D70,$A$6:$F$84,5,FALSE)+VLOOKUP(D70,$A$6:$F$84,6,FALSE)+1)</f>
        <v>42673</v>
      </c>
      <c r="F70" s="4">
        <v>5</v>
      </c>
      <c r="G70" s="24">
        <f t="shared" si="2"/>
        <v>42678</v>
      </c>
      <c r="H70" s="25"/>
      <c r="I70" s="30" t="str">
        <f t="shared" ca="1" si="3"/>
        <v>Срок выполнения задачи вышел</v>
      </c>
      <c r="J70" s="4"/>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row>
    <row r="71" spans="1:40" ht="26.25" x14ac:dyDescent="0.25">
      <c r="A71" s="16">
        <v>66</v>
      </c>
      <c r="B71" s="13" t="s">
        <v>101</v>
      </c>
      <c r="C71" s="5" t="s">
        <v>102</v>
      </c>
      <c r="D71" s="4"/>
      <c r="E71" s="24">
        <f t="shared" si="5"/>
        <v>42673</v>
      </c>
      <c r="F71" s="4">
        <v>5</v>
      </c>
      <c r="G71" s="24">
        <f t="shared" ref="G71:G84" si="6">$E71+$F71</f>
        <v>42678</v>
      </c>
      <c r="H71" s="25"/>
      <c r="I71" s="30" t="str">
        <f t="shared" ref="I71:I84" ca="1" si="7">IF(ISBLANK($H71),IF($A$4&gt;($E71+$F71),"Срок выполнения задачи вышел",""),IF($F71&lt;DATEDIF($E71, $H71,"d"),"Задержка на "&amp;DATEDIF($E71, $H71,"d")-$F71&amp;" дней",IF(($H71-$E71)&lt; $F71,"Опережение плана на "&amp;$F71-($H71-$E71)&amp;" дней","Задержек нет")))</f>
        <v>Срок выполнения задачи вышел</v>
      </c>
      <c r="J71" s="4"/>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row>
    <row r="72" spans="1:40" ht="26.25" x14ac:dyDescent="0.25">
      <c r="A72" s="16">
        <v>67</v>
      </c>
      <c r="B72" s="13" t="s">
        <v>103</v>
      </c>
      <c r="C72" s="4" t="s">
        <v>107</v>
      </c>
      <c r="D72" s="4"/>
      <c r="E72" s="24">
        <f t="shared" si="5"/>
        <v>42673</v>
      </c>
      <c r="F72" s="4">
        <v>5</v>
      </c>
      <c r="G72" s="24">
        <f t="shared" si="6"/>
        <v>42678</v>
      </c>
      <c r="H72" s="25"/>
      <c r="I72" s="30" t="str">
        <f t="shared" ca="1" si="7"/>
        <v>Срок выполнения задачи вышел</v>
      </c>
      <c r="J72" s="4"/>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row>
    <row r="73" spans="1:40" ht="26.25" x14ac:dyDescent="0.25">
      <c r="A73" s="16">
        <v>68</v>
      </c>
      <c r="B73" s="13" t="s">
        <v>104</v>
      </c>
      <c r="C73" s="4" t="s">
        <v>107</v>
      </c>
      <c r="D73" s="4"/>
      <c r="E73" s="24">
        <f t="shared" si="5"/>
        <v>42673</v>
      </c>
      <c r="F73" s="4">
        <v>5</v>
      </c>
      <c r="G73" s="24">
        <f t="shared" si="6"/>
        <v>42678</v>
      </c>
      <c r="H73" s="25"/>
      <c r="I73" s="30" t="str">
        <f t="shared" ca="1" si="7"/>
        <v>Срок выполнения задачи вышел</v>
      </c>
      <c r="J73" s="4"/>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row>
    <row r="74" spans="1:40" ht="26.25" x14ac:dyDescent="0.25">
      <c r="A74" s="16">
        <v>69</v>
      </c>
      <c r="B74" s="13" t="s">
        <v>105</v>
      </c>
      <c r="C74" s="4" t="s">
        <v>107</v>
      </c>
      <c r="D74" s="4"/>
      <c r="E74" s="24">
        <f t="shared" si="5"/>
        <v>42673</v>
      </c>
      <c r="F74" s="4">
        <v>5</v>
      </c>
      <c r="G74" s="24">
        <f t="shared" si="6"/>
        <v>42678</v>
      </c>
      <c r="H74" s="25"/>
      <c r="I74" s="30" t="str">
        <f t="shared" ca="1" si="7"/>
        <v>Срок выполнения задачи вышел</v>
      </c>
      <c r="J74" s="4"/>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row>
    <row r="75" spans="1:40" ht="26.25" x14ac:dyDescent="0.25">
      <c r="A75" s="16">
        <v>70</v>
      </c>
      <c r="B75" s="13" t="s">
        <v>106</v>
      </c>
      <c r="C75" s="4" t="s">
        <v>107</v>
      </c>
      <c r="D75" s="4"/>
      <c r="E75" s="24">
        <f t="shared" si="5"/>
        <v>42673</v>
      </c>
      <c r="F75" s="4">
        <v>5</v>
      </c>
      <c r="G75" s="24">
        <f t="shared" si="6"/>
        <v>42678</v>
      </c>
      <c r="H75" s="25"/>
      <c r="I75" s="30" t="str">
        <f t="shared" ca="1" si="7"/>
        <v>Срок выполнения задачи вышел</v>
      </c>
      <c r="J75" s="4"/>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row>
    <row r="76" spans="1:40" ht="15.75" x14ac:dyDescent="0.25">
      <c r="A76" s="16">
        <v>71</v>
      </c>
      <c r="B76" s="13" t="s">
        <v>108</v>
      </c>
      <c r="C76" s="4" t="s">
        <v>121</v>
      </c>
      <c r="D76" s="4"/>
      <c r="E76" s="24">
        <f t="shared" si="5"/>
        <v>42673</v>
      </c>
      <c r="F76" s="4">
        <v>5</v>
      </c>
      <c r="G76" s="24">
        <f t="shared" si="6"/>
        <v>42678</v>
      </c>
      <c r="H76" s="25"/>
      <c r="I76" s="30" t="str">
        <f t="shared" ca="1" si="7"/>
        <v>Срок выполнения задачи вышел</v>
      </c>
      <c r="J76" s="4"/>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row>
    <row r="77" spans="1:40" ht="15.75" x14ac:dyDescent="0.25">
      <c r="A77" s="16">
        <v>72</v>
      </c>
      <c r="B77" s="13" t="s">
        <v>109</v>
      </c>
      <c r="C77" s="4" t="s">
        <v>119</v>
      </c>
      <c r="D77" s="4"/>
      <c r="E77" s="24">
        <f t="shared" si="5"/>
        <v>42673</v>
      </c>
      <c r="F77" s="4">
        <v>5</v>
      </c>
      <c r="G77" s="24">
        <f t="shared" si="6"/>
        <v>42678</v>
      </c>
      <c r="H77" s="25"/>
      <c r="I77" s="30" t="str">
        <f t="shared" ca="1" si="7"/>
        <v>Срок выполнения задачи вышел</v>
      </c>
      <c r="J77" s="4"/>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row>
    <row r="78" spans="1:40" ht="15.75" x14ac:dyDescent="0.25">
      <c r="A78" s="16">
        <v>73</v>
      </c>
      <c r="B78" s="13" t="s">
        <v>110</v>
      </c>
      <c r="C78" s="4" t="s">
        <v>119</v>
      </c>
      <c r="D78" s="4"/>
      <c r="E78" s="24">
        <f t="shared" si="5"/>
        <v>42673</v>
      </c>
      <c r="F78" s="4">
        <v>5</v>
      </c>
      <c r="G78" s="24">
        <f t="shared" si="6"/>
        <v>42678</v>
      </c>
      <c r="H78" s="25"/>
      <c r="I78" s="30" t="str">
        <f t="shared" ca="1" si="7"/>
        <v>Срок выполнения задачи вышел</v>
      </c>
      <c r="J78" s="4"/>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row>
    <row r="79" spans="1:40" ht="15.75" x14ac:dyDescent="0.25">
      <c r="A79" s="16">
        <v>74</v>
      </c>
      <c r="B79" s="13" t="s">
        <v>111</v>
      </c>
      <c r="C79" s="4" t="s">
        <v>119</v>
      </c>
      <c r="D79" s="4"/>
      <c r="E79" s="24">
        <f t="shared" si="5"/>
        <v>42673</v>
      </c>
      <c r="F79" s="4">
        <v>5</v>
      </c>
      <c r="G79" s="24">
        <f t="shared" si="6"/>
        <v>42678</v>
      </c>
      <c r="H79" s="25"/>
      <c r="I79" s="30" t="str">
        <f t="shared" ca="1" si="7"/>
        <v>Срок выполнения задачи вышел</v>
      </c>
      <c r="J79" s="4"/>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row>
    <row r="80" spans="1:40" ht="15.75" x14ac:dyDescent="0.25">
      <c r="A80" s="16">
        <v>75</v>
      </c>
      <c r="B80" s="13" t="s">
        <v>112</v>
      </c>
      <c r="C80" s="4" t="s">
        <v>119</v>
      </c>
      <c r="D80" s="4"/>
      <c r="E80" s="24">
        <f t="shared" si="5"/>
        <v>42673</v>
      </c>
      <c r="F80" s="4">
        <v>5</v>
      </c>
      <c r="G80" s="24">
        <f t="shared" si="6"/>
        <v>42678</v>
      </c>
      <c r="H80" s="25"/>
      <c r="I80" s="30" t="str">
        <f t="shared" ca="1" si="7"/>
        <v>Срок выполнения задачи вышел</v>
      </c>
      <c r="J80" s="4"/>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row>
    <row r="81" spans="1:40" ht="15.75" x14ac:dyDescent="0.25">
      <c r="A81" s="16">
        <v>76</v>
      </c>
      <c r="B81" s="13" t="s">
        <v>113</v>
      </c>
      <c r="C81" s="4" t="s">
        <v>120</v>
      </c>
      <c r="D81" s="4"/>
      <c r="E81" s="24">
        <f t="shared" si="5"/>
        <v>42673</v>
      </c>
      <c r="F81" s="4">
        <v>5</v>
      </c>
      <c r="G81" s="24">
        <f t="shared" si="6"/>
        <v>42678</v>
      </c>
      <c r="H81" s="25"/>
      <c r="I81" s="30" t="str">
        <f t="shared" ca="1" si="7"/>
        <v>Срок выполнения задачи вышел</v>
      </c>
      <c r="J81" s="4"/>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row>
    <row r="82" spans="1:40" ht="26.25" x14ac:dyDescent="0.25">
      <c r="A82" s="16">
        <v>77</v>
      </c>
      <c r="B82" s="13" t="s">
        <v>114</v>
      </c>
      <c r="C82" s="4" t="s">
        <v>119</v>
      </c>
      <c r="D82" s="4"/>
      <c r="E82" s="24">
        <f t="shared" si="5"/>
        <v>42673</v>
      </c>
      <c r="F82" s="4">
        <v>5</v>
      </c>
      <c r="G82" s="24">
        <f t="shared" si="6"/>
        <v>42678</v>
      </c>
      <c r="H82" s="25"/>
      <c r="I82" s="30" t="str">
        <f t="shared" ca="1" si="7"/>
        <v>Срок выполнения задачи вышел</v>
      </c>
      <c r="J82" s="4"/>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row>
    <row r="83" spans="1:40" ht="26.25" x14ac:dyDescent="0.25">
      <c r="A83" s="16">
        <v>78</v>
      </c>
      <c r="B83" s="13" t="s">
        <v>115</v>
      </c>
      <c r="C83" s="5" t="s">
        <v>117</v>
      </c>
      <c r="D83" s="4"/>
      <c r="E83" s="24">
        <f t="shared" si="5"/>
        <v>42673</v>
      </c>
      <c r="F83" s="4">
        <v>5</v>
      </c>
      <c r="G83" s="24">
        <f t="shared" si="6"/>
        <v>42678</v>
      </c>
      <c r="H83" s="25"/>
      <c r="I83" s="30" t="str">
        <f t="shared" ca="1" si="7"/>
        <v>Срок выполнения задачи вышел</v>
      </c>
      <c r="J83" s="4"/>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row>
    <row r="84" spans="1:40" ht="15.75" x14ac:dyDescent="0.25">
      <c r="A84" s="16">
        <v>79</v>
      </c>
      <c r="B84" s="13" t="s">
        <v>116</v>
      </c>
      <c r="C84" s="5" t="s">
        <v>117</v>
      </c>
      <c r="D84" s="4"/>
      <c r="E84" s="24">
        <f t="shared" si="5"/>
        <v>42673</v>
      </c>
      <c r="F84" s="4">
        <v>5</v>
      </c>
      <c r="G84" s="24">
        <f t="shared" si="6"/>
        <v>42678</v>
      </c>
      <c r="H84" s="25"/>
      <c r="I84" s="30" t="str">
        <f t="shared" ca="1" si="7"/>
        <v>Срок выполнения задачи вышел</v>
      </c>
      <c r="J84" s="4"/>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row>
    <row r="85" spans="1:40" x14ac:dyDescent="0.25">
      <c r="A85" s="3"/>
      <c r="B85" s="3"/>
      <c r="C85" s="3"/>
      <c r="D85" s="3"/>
      <c r="E85" s="3"/>
      <c r="F85" s="3"/>
      <c r="G85" s="3"/>
      <c r="H85" s="3"/>
      <c r="I85" s="3"/>
      <c r="J85" s="3"/>
    </row>
    <row r="86" spans="1:40" x14ac:dyDescent="0.25">
      <c r="A86" s="3"/>
      <c r="B86" s="3"/>
      <c r="C86" s="3"/>
      <c r="D86" s="3"/>
      <c r="E86" s="3"/>
      <c r="F86" s="3"/>
      <c r="G86" s="3"/>
      <c r="H86" s="3"/>
      <c r="I86" s="3"/>
      <c r="J86" s="3"/>
    </row>
    <row r="87" spans="1:40" x14ac:dyDescent="0.25">
      <c r="A87" s="3"/>
      <c r="B87" s="3"/>
      <c r="C87" s="3"/>
      <c r="D87" s="3"/>
      <c r="E87" s="3"/>
      <c r="F87" s="3"/>
      <c r="G87" s="3"/>
      <c r="H87" s="3"/>
      <c r="I87" s="3"/>
      <c r="J87" s="3"/>
    </row>
    <row r="88" spans="1:40" x14ac:dyDescent="0.25">
      <c r="A88" s="3"/>
      <c r="B88" s="3"/>
      <c r="C88" s="3"/>
      <c r="D88" s="3"/>
      <c r="E88" s="3"/>
      <c r="F88" s="3"/>
      <c r="G88" s="3"/>
      <c r="H88" s="3"/>
      <c r="I88" s="3"/>
      <c r="J88" s="3"/>
    </row>
    <row r="89" spans="1:40" x14ac:dyDescent="0.25">
      <c r="A89" s="3"/>
      <c r="B89" s="3"/>
      <c r="C89" s="3"/>
      <c r="D89" s="3"/>
      <c r="E89" s="3"/>
      <c r="F89" s="3"/>
      <c r="G89" s="3"/>
      <c r="H89" s="3"/>
      <c r="I89" s="3"/>
      <c r="J89" s="3"/>
    </row>
    <row r="90" spans="1:40" x14ac:dyDescent="0.25">
      <c r="A90" s="3"/>
      <c r="B90" s="3"/>
      <c r="C90" s="3"/>
      <c r="D90" s="3"/>
      <c r="E90" s="3"/>
      <c r="F90" s="3"/>
      <c r="G90" s="3"/>
      <c r="H90" s="3"/>
      <c r="I90" s="3"/>
      <c r="J90" s="3"/>
    </row>
    <row r="91" spans="1:40" x14ac:dyDescent="0.25">
      <c r="A91" s="3"/>
      <c r="B91" s="3"/>
      <c r="C91" s="3"/>
      <c r="D91" s="3"/>
      <c r="E91" s="3"/>
      <c r="F91" s="3"/>
      <c r="G91" s="3"/>
      <c r="H91" s="3"/>
      <c r="I91" s="3"/>
      <c r="J91" s="3"/>
    </row>
    <row r="92" spans="1:40" x14ac:dyDescent="0.25">
      <c r="A92" s="3"/>
      <c r="B92" s="3"/>
      <c r="C92" s="3"/>
      <c r="D92" s="3"/>
      <c r="E92" s="3"/>
      <c r="F92" s="3"/>
      <c r="G92" s="3"/>
      <c r="H92" s="3"/>
      <c r="I92" s="3"/>
      <c r="J92" s="3"/>
    </row>
    <row r="93" spans="1:40" x14ac:dyDescent="0.25">
      <c r="A93" s="3"/>
      <c r="B93" s="3"/>
      <c r="C93" s="3"/>
      <c r="D93" s="3"/>
      <c r="E93" s="3"/>
      <c r="F93" s="3"/>
      <c r="G93" s="3"/>
      <c r="H93" s="3"/>
      <c r="I93" s="3"/>
      <c r="J93" s="3"/>
    </row>
    <row r="94" spans="1:40" x14ac:dyDescent="0.25">
      <c r="A94" s="3"/>
      <c r="B94" s="3"/>
      <c r="C94" s="3"/>
      <c r="D94" s="3"/>
      <c r="E94" s="3"/>
      <c r="F94" s="3"/>
      <c r="G94" s="3"/>
      <c r="H94" s="3"/>
      <c r="I94" s="3"/>
      <c r="J94" s="3"/>
    </row>
    <row r="95" spans="1:40" x14ac:dyDescent="0.25">
      <c r="A95" s="3"/>
      <c r="B95" s="3"/>
      <c r="C95" s="3"/>
      <c r="D95" s="3"/>
      <c r="E95" s="3"/>
      <c r="F95" s="3"/>
      <c r="G95" s="3"/>
      <c r="H95" s="3"/>
      <c r="I95" s="3"/>
      <c r="J95" s="3"/>
    </row>
    <row r="96" spans="1:40" x14ac:dyDescent="0.25">
      <c r="A96" s="3"/>
      <c r="B96" s="3"/>
      <c r="C96" s="3"/>
      <c r="D96" s="3"/>
      <c r="E96" s="3"/>
      <c r="F96" s="3"/>
      <c r="G96" s="3"/>
      <c r="H96" s="3"/>
      <c r="I96" s="3"/>
      <c r="J96" s="3"/>
    </row>
    <row r="97" spans="1:10" x14ac:dyDescent="0.25">
      <c r="A97" s="3"/>
      <c r="B97" s="3"/>
      <c r="C97" s="3"/>
      <c r="D97" s="3"/>
      <c r="E97" s="3"/>
      <c r="F97" s="3"/>
      <c r="G97" s="3"/>
      <c r="H97" s="3"/>
      <c r="I97" s="3"/>
      <c r="J97" s="3"/>
    </row>
    <row r="98" spans="1:10" x14ac:dyDescent="0.25">
      <c r="A98" s="3"/>
      <c r="B98" s="3"/>
      <c r="C98" s="3"/>
      <c r="D98" s="3"/>
      <c r="E98" s="3"/>
      <c r="F98" s="3"/>
      <c r="G98" s="3"/>
      <c r="H98" s="3"/>
      <c r="I98" s="3"/>
      <c r="J98" s="3"/>
    </row>
    <row r="99" spans="1:10" x14ac:dyDescent="0.25">
      <c r="A99" s="3"/>
      <c r="B99" s="3"/>
      <c r="C99" s="3"/>
      <c r="D99" s="3"/>
      <c r="E99" s="3"/>
      <c r="F99" s="3"/>
      <c r="G99" s="3"/>
      <c r="H99" s="3"/>
      <c r="I99" s="3"/>
      <c r="J99" s="3"/>
    </row>
    <row r="100" spans="1:10" x14ac:dyDescent="0.25">
      <c r="A100" s="3"/>
      <c r="B100" s="3"/>
      <c r="C100" s="3"/>
      <c r="D100" s="3"/>
      <c r="E100" s="3"/>
      <c r="F100" s="3"/>
      <c r="G100" s="3"/>
      <c r="H100" s="3"/>
      <c r="I100" s="3"/>
      <c r="J100" s="3"/>
    </row>
    <row r="101" spans="1:10" x14ac:dyDescent="0.25">
      <c r="A101" s="3"/>
      <c r="B101" s="3"/>
      <c r="C101" s="3"/>
      <c r="D101" s="3"/>
      <c r="E101" s="3"/>
      <c r="F101" s="3"/>
      <c r="G101" s="3"/>
      <c r="H101" s="3"/>
      <c r="I101" s="3"/>
      <c r="J101" s="3"/>
    </row>
    <row r="102" spans="1:10" x14ac:dyDescent="0.25">
      <c r="A102" s="3"/>
      <c r="B102" s="3"/>
      <c r="C102" s="3"/>
      <c r="D102" s="3"/>
      <c r="E102" s="3"/>
      <c r="F102" s="3"/>
      <c r="G102" s="3"/>
      <c r="H102" s="3"/>
      <c r="I102" s="3"/>
      <c r="J102" s="3"/>
    </row>
    <row r="103" spans="1:10" x14ac:dyDescent="0.25">
      <c r="A103" s="3"/>
      <c r="B103" s="3"/>
      <c r="C103" s="3"/>
      <c r="D103" s="3"/>
      <c r="E103" s="3"/>
      <c r="F103" s="3"/>
      <c r="G103" s="3"/>
      <c r="H103" s="3"/>
      <c r="I103" s="3"/>
      <c r="J103" s="3"/>
    </row>
    <row r="104" spans="1:10" x14ac:dyDescent="0.25">
      <c r="A104" s="3"/>
      <c r="B104" s="3"/>
      <c r="C104" s="3"/>
      <c r="D104" s="3"/>
      <c r="E104" s="3"/>
      <c r="F104" s="3"/>
      <c r="G104" s="3"/>
      <c r="H104" s="3"/>
      <c r="I104" s="3"/>
      <c r="J104" s="3"/>
    </row>
    <row r="105" spans="1:10" x14ac:dyDescent="0.25">
      <c r="A105" s="3"/>
      <c r="B105" s="3"/>
      <c r="C105" s="3"/>
      <c r="D105" s="3"/>
      <c r="E105" s="3"/>
      <c r="F105" s="3"/>
      <c r="G105" s="3"/>
      <c r="H105" s="3"/>
      <c r="I105" s="3"/>
      <c r="J105" s="3"/>
    </row>
    <row r="106" spans="1:10" x14ac:dyDescent="0.25">
      <c r="A106" s="3"/>
      <c r="B106" s="3"/>
      <c r="C106" s="3"/>
      <c r="D106" s="3"/>
      <c r="E106" s="3"/>
      <c r="F106" s="3"/>
      <c r="G106" s="3"/>
      <c r="H106" s="3"/>
      <c r="I106" s="3"/>
      <c r="J106" s="3"/>
    </row>
    <row r="107" spans="1:10" x14ac:dyDescent="0.25">
      <c r="A107" s="3"/>
      <c r="B107" s="3"/>
      <c r="C107" s="3"/>
      <c r="D107" s="3"/>
      <c r="E107" s="3"/>
      <c r="F107" s="3"/>
      <c r="G107" s="3"/>
      <c r="H107" s="3"/>
      <c r="I107" s="3"/>
      <c r="J107" s="3"/>
    </row>
    <row r="108" spans="1:10" x14ac:dyDescent="0.25">
      <c r="A108" s="3"/>
      <c r="B108" s="3"/>
      <c r="C108" s="3"/>
      <c r="D108" s="3"/>
      <c r="E108" s="3"/>
      <c r="F108" s="3"/>
      <c r="G108" s="3"/>
      <c r="H108" s="3"/>
      <c r="I108" s="3"/>
      <c r="J108" s="3"/>
    </row>
    <row r="109" spans="1:10" x14ac:dyDescent="0.25">
      <c r="A109" s="3"/>
      <c r="B109" s="3"/>
      <c r="C109" s="3"/>
      <c r="D109" s="3"/>
      <c r="E109" s="3"/>
      <c r="F109" s="3"/>
      <c r="G109" s="3"/>
      <c r="H109" s="3"/>
      <c r="I109" s="3"/>
      <c r="J109" s="3"/>
    </row>
    <row r="110" spans="1:10" x14ac:dyDescent="0.25">
      <c r="A110" s="3"/>
      <c r="B110" s="3"/>
      <c r="C110" s="3"/>
      <c r="D110" s="3"/>
      <c r="E110" s="3"/>
      <c r="F110" s="3"/>
      <c r="G110" s="3"/>
      <c r="H110" s="3"/>
      <c r="I110" s="3"/>
      <c r="J110" s="3"/>
    </row>
  </sheetData>
  <mergeCells count="1">
    <mergeCell ref="K3:L3"/>
  </mergeCells>
  <conditionalFormatting sqref="K6:AN84">
    <cfRule type="expression" dxfId="57" priority="12">
      <formula>AND(K$5&gt;=$E6,K$5&lt;=($E6+$F6))</formula>
    </cfRule>
  </conditionalFormatting>
  <conditionalFormatting sqref="K6:AN84">
    <cfRule type="expression" dxfId="56" priority="8">
      <formula>AND($A$4&gt;=K$5,$A$4&lt;L$5)</formula>
    </cfRule>
  </conditionalFormatting>
  <conditionalFormatting sqref="I6:I84">
    <cfRule type="containsText" dxfId="55" priority="1" operator="containsText" text="опережение">
      <formula>NOT(ISERROR(SEARCH("опережение",I6)))</formula>
    </cfRule>
    <cfRule type="containsText" dxfId="54" priority="2" operator="containsText" text="задержка">
      <formula>NOT(ISERROR(SEARCH("задержка",I6)))</formula>
    </cfRule>
    <cfRule type="containsText" dxfId="53" priority="3" operator="containsText" text="нет">
      <formula>NOT(ISERROR(SEARCH("нет",I6)))</formula>
    </cfRule>
    <cfRule type="containsText" dxfId="52" priority="4" operator="containsText" text="вышел">
      <formula>NOT(ISERROR(SEARCH("вышел",I6)))</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 (2)</vt: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 Иванова</dc:creator>
  <cp:lastModifiedBy>Елена Иванова</cp:lastModifiedBy>
  <dcterms:created xsi:type="dcterms:W3CDTF">2016-10-25T12:27:47Z</dcterms:created>
  <dcterms:modified xsi:type="dcterms:W3CDTF">2016-11-18T06:15:31Z</dcterms:modified>
</cp:coreProperties>
</file>