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checkCompatibility="1" defaultThemeVersion="124226"/>
  <bookViews>
    <workbookView xWindow="384" yWindow="60" windowWidth="22020" windowHeight="9288" activeTab="1"/>
  </bookViews>
  <sheets>
    <sheet name="09.12.2016" sheetId="1" r:id="rId1"/>
    <sheet name="10.12.2016" sheetId="2" r:id="rId2"/>
  </sheets>
  <calcPr calcId="145621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C3" i="2"/>
  <c r="H37" i="2" l="1"/>
  <c r="E37" i="2"/>
  <c r="L36" i="2"/>
  <c r="L35" i="2"/>
  <c r="L34" i="2"/>
  <c r="L33" i="2"/>
  <c r="L32" i="2"/>
  <c r="L31" i="2"/>
  <c r="G27" i="2"/>
  <c r="F27" i="2"/>
  <c r="E27" i="2"/>
  <c r="K23" i="2"/>
  <c r="J23" i="2"/>
  <c r="H23" i="2"/>
  <c r="L23" i="2" s="1"/>
  <c r="K22" i="2"/>
  <c r="J22" i="2"/>
  <c r="H22" i="2"/>
  <c r="L22" i="2" s="1"/>
  <c r="K21" i="2"/>
  <c r="J21" i="2"/>
  <c r="H21" i="2"/>
  <c r="L21" i="2" s="1"/>
  <c r="K20" i="2"/>
  <c r="J20" i="2"/>
  <c r="H20" i="2"/>
  <c r="L20" i="2" s="1"/>
  <c r="K19" i="2"/>
  <c r="J19" i="2"/>
  <c r="H19" i="2"/>
  <c r="L19" i="2" s="1"/>
  <c r="K18" i="2"/>
  <c r="J18" i="2"/>
  <c r="H18" i="2"/>
  <c r="L18" i="2" s="1"/>
  <c r="K16" i="2"/>
  <c r="J16" i="2"/>
  <c r="H16" i="2"/>
  <c r="L16" i="2" s="1"/>
  <c r="K15" i="2"/>
  <c r="J15" i="2"/>
  <c r="H15" i="2"/>
  <c r="L15" i="2" s="1"/>
  <c r="K14" i="2"/>
  <c r="J14" i="2"/>
  <c r="H14" i="2"/>
  <c r="L14" i="2" s="1"/>
  <c r="K13" i="2"/>
  <c r="J13" i="2"/>
  <c r="H13" i="2"/>
  <c r="L13" i="2" s="1"/>
  <c r="K12" i="2"/>
  <c r="J12" i="2"/>
  <c r="H12" i="2"/>
  <c r="L12" i="2" s="1"/>
  <c r="K11" i="2"/>
  <c r="J11" i="2"/>
  <c r="H11" i="2"/>
  <c r="L11" i="2" s="1"/>
  <c r="K10" i="2"/>
  <c r="J10" i="2"/>
  <c r="H10" i="2"/>
  <c r="L10" i="2" s="1"/>
  <c r="K9" i="2"/>
  <c r="J9" i="2"/>
  <c r="H9" i="2"/>
  <c r="L9" i="2" s="1"/>
  <c r="K8" i="2"/>
  <c r="J8" i="2"/>
  <c r="H8" i="2"/>
  <c r="L8" i="2" s="1"/>
  <c r="K7" i="2"/>
  <c r="J7" i="2"/>
  <c r="H7" i="2"/>
  <c r="L7" i="2" s="1"/>
  <c r="K6" i="2"/>
  <c r="J6" i="2"/>
  <c r="H6" i="2"/>
  <c r="L6" i="2" s="1"/>
  <c r="K5" i="2"/>
  <c r="J5" i="2"/>
  <c r="H5" i="2"/>
  <c r="L5" i="2" s="1"/>
  <c r="K4" i="2"/>
  <c r="J4" i="2"/>
  <c r="H4" i="2"/>
  <c r="L4" i="2" s="1"/>
  <c r="K3" i="2"/>
  <c r="K27" i="2" s="1"/>
  <c r="J3" i="2"/>
  <c r="J27" i="2" s="1"/>
  <c r="H3" i="2"/>
  <c r="H27" i="2" s="1"/>
  <c r="H38" i="1"/>
  <c r="E38" i="1"/>
  <c r="L37" i="1"/>
  <c r="L36" i="1"/>
  <c r="L35" i="1"/>
  <c r="L34" i="1"/>
  <c r="L33" i="1"/>
  <c r="L32" i="1"/>
  <c r="L38" i="1" s="1"/>
  <c r="G28" i="1"/>
  <c r="F28" i="1"/>
  <c r="E28" i="1"/>
  <c r="K24" i="1"/>
  <c r="J24" i="1"/>
  <c r="H24" i="1"/>
  <c r="L24" i="1" s="1"/>
  <c r="K23" i="1"/>
  <c r="J23" i="1"/>
  <c r="H23" i="1"/>
  <c r="L23" i="1" s="1"/>
  <c r="K22" i="1"/>
  <c r="J22" i="1"/>
  <c r="H22" i="1"/>
  <c r="L22" i="1" s="1"/>
  <c r="K21" i="1"/>
  <c r="J21" i="1"/>
  <c r="H21" i="1"/>
  <c r="L21" i="1" s="1"/>
  <c r="K20" i="1"/>
  <c r="J20" i="1"/>
  <c r="H20" i="1"/>
  <c r="L20" i="1" s="1"/>
  <c r="K19" i="1"/>
  <c r="J19" i="1"/>
  <c r="H19" i="1"/>
  <c r="L19" i="1" s="1"/>
  <c r="K17" i="1"/>
  <c r="J17" i="1"/>
  <c r="H17" i="1"/>
  <c r="L17" i="1" s="1"/>
  <c r="K16" i="1"/>
  <c r="J16" i="1"/>
  <c r="H16" i="1"/>
  <c r="L16" i="1" s="1"/>
  <c r="K15" i="1"/>
  <c r="J15" i="1"/>
  <c r="H15" i="1"/>
  <c r="L15" i="1" s="1"/>
  <c r="K14" i="1"/>
  <c r="J14" i="1"/>
  <c r="H14" i="1"/>
  <c r="L14" i="1" s="1"/>
  <c r="K13" i="1"/>
  <c r="J13" i="1"/>
  <c r="H13" i="1"/>
  <c r="L13" i="1" s="1"/>
  <c r="K12" i="1"/>
  <c r="J12" i="1"/>
  <c r="H12" i="1"/>
  <c r="L12" i="1" s="1"/>
  <c r="K11" i="1"/>
  <c r="J11" i="1"/>
  <c r="H11" i="1"/>
  <c r="L11" i="1" s="1"/>
  <c r="K10" i="1"/>
  <c r="J10" i="1"/>
  <c r="H10" i="1"/>
  <c r="L10" i="1" s="1"/>
  <c r="K9" i="1"/>
  <c r="J9" i="1"/>
  <c r="H9" i="1"/>
  <c r="L9" i="1" s="1"/>
  <c r="K8" i="1"/>
  <c r="J8" i="1"/>
  <c r="H8" i="1"/>
  <c r="L8" i="1" s="1"/>
  <c r="K7" i="1"/>
  <c r="J7" i="1"/>
  <c r="H7" i="1"/>
  <c r="L7" i="1" s="1"/>
  <c r="K6" i="1"/>
  <c r="J6" i="1"/>
  <c r="H6" i="1"/>
  <c r="L6" i="1" s="1"/>
  <c r="K5" i="1"/>
  <c r="J5" i="1"/>
  <c r="H5" i="1"/>
  <c r="L5" i="1" s="1"/>
  <c r="K4" i="1"/>
  <c r="J4" i="1"/>
  <c r="H4" i="1"/>
  <c r="L4" i="1" s="1"/>
  <c r="K3" i="1"/>
  <c r="K28" i="1" s="1"/>
  <c r="L40" i="1" s="1"/>
  <c r="J3" i="1"/>
  <c r="H3" i="1"/>
  <c r="L3" i="1" s="1"/>
  <c r="H28" i="1" l="1"/>
  <c r="I3" i="1"/>
  <c r="L3" i="2"/>
  <c r="L37" i="2"/>
  <c r="L39" i="2" s="1"/>
  <c r="I3" i="2"/>
  <c r="L28" i="1"/>
  <c r="J28" i="1"/>
  <c r="L27" i="2" l="1"/>
</calcChain>
</file>

<file path=xl/sharedStrings.xml><?xml version="1.0" encoding="utf-8"?>
<sst xmlns="http://schemas.openxmlformats.org/spreadsheetml/2006/main" count="107" uniqueCount="40">
  <si>
    <t>Название</t>
  </si>
  <si>
    <t>Цена (розн.)</t>
  </si>
  <si>
    <t>Количество товара на  начало смены</t>
  </si>
  <si>
    <t>Возврат товара на склад</t>
  </si>
  <si>
    <t>Продано через КАССУ</t>
  </si>
  <si>
    <t>Передано "Аксиомус"</t>
  </si>
  <si>
    <t>Передано "DPD"</t>
  </si>
  <si>
    <t>Всего продано (шт.)</t>
  </si>
  <si>
    <t>В кассе наличных (руб.)</t>
  </si>
  <si>
    <t>Выбито чеков за товар на сумму</t>
  </si>
  <si>
    <t>Выручка (общ.)</t>
  </si>
  <si>
    <t>Зеркало Beurer FCE79 косметическое</t>
  </si>
  <si>
    <t>Зеркало Beurer BS05 косметическое</t>
  </si>
  <si>
    <t>Маникюрный набор МР05</t>
  </si>
  <si>
    <t>Маникюрно-педикюрный набор Beurer MPE60 (9 насадок)</t>
  </si>
  <si>
    <t>Маникюрно-педикюрный набор Beurer MPE100 (10 насадок)</t>
  </si>
  <si>
    <t>Прибор для удаления мозолей Beurer MPE50</t>
  </si>
  <si>
    <t>Эпилятор HLE60</t>
  </si>
  <si>
    <t>Прибор для сушки ногтей Beurer MPE58</t>
  </si>
  <si>
    <t>Массажная щетка для лица Beurer FCE60</t>
  </si>
  <si>
    <t>Фен для волос Beurer HDE30</t>
  </si>
  <si>
    <t>Мультистайлер для волос BEURER HTE50</t>
  </si>
  <si>
    <t>Парафиновая ванночка Beurer MPE70</t>
  </si>
  <si>
    <t>Электробритва женская BEURER HLE30</t>
  </si>
  <si>
    <t>Прибор для удаления волос воском BEURER HLE40</t>
  </si>
  <si>
    <t>Сетевой адаптер к тонометрам (БПС)</t>
  </si>
  <si>
    <t>Расходные и перевязочные материалы</t>
  </si>
  <si>
    <t>Мочеприемник носимый ножной Люкс 750 мл, длина трубки 28 см, Apexmed</t>
  </si>
  <si>
    <t>Мочеприемник носимый ножной Люкс 750 мл, длина трубки 50 см, Apexmed</t>
  </si>
  <si>
    <t>Мочеприемник прикроватный 1000 мл, Apexmed</t>
  </si>
  <si>
    <t>Мочеприемник прикроватный 2000 мл, Apexmed</t>
  </si>
  <si>
    <t>Мочеприемник прикроватный Люкс 2000 мл, Apexmed</t>
  </si>
  <si>
    <t>Катетер для самокатетеризации мужской лубрицированный Coloplast EasiCath 12 разм</t>
  </si>
  <si>
    <t>ВСЕГО:</t>
  </si>
  <si>
    <t>Доставка</t>
  </si>
  <si>
    <t>Экспресс доставка</t>
  </si>
  <si>
    <t>доставка "Аксиомус"</t>
  </si>
  <si>
    <t xml:space="preserve">Доставка </t>
  </si>
  <si>
    <t>Z-ОТЧЕТ</t>
  </si>
  <si>
    <t>Количество товара на  конец смены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</si>
</sst>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0"/>
      <name val="Arial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</xf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5" borderId="1" xfId="0" applyFont="1" applyFill="1" applyBorder="1" applyProtection="1">
      <protection locked="0"/>
    </xf>
    <xf numFmtId="164" fontId="2" fillId="5" borderId="1" xfId="0" applyNumberFormat="1" applyFont="1" applyFill="1" applyBorder="1" applyAlignment="1" applyProtection="1">
      <alignment horizontal="center"/>
      <protection locked="0"/>
    </xf>
    <xf numFmtId="164" fontId="2" fillId="5" borderId="1" xfId="0" applyNumberFormat="1" applyFont="1" applyFill="1" applyBorder="1" applyAlignment="1" applyProtection="1">
      <alignment horizontal="center"/>
    </xf>
    <xf numFmtId="0" fontId="0" fillId="2" borderId="1" xfId="0" applyFill="1" applyBorder="1" applyProtection="1"/>
    <xf numFmtId="0" fontId="1" fillId="4" borderId="1" xfId="0" applyFont="1" applyFill="1" applyBorder="1" applyProtection="1"/>
    <xf numFmtId="0" fontId="0" fillId="0" borderId="1" xfId="0" applyBorder="1" applyProtection="1"/>
    <xf numFmtId="0" fontId="1" fillId="6" borderId="1" xfId="0" applyFont="1" applyFill="1" applyBorder="1" applyAlignment="1" applyProtection="1">
      <alignment horizontal="right"/>
    </xf>
    <xf numFmtId="164" fontId="1" fillId="6" borderId="1" xfId="0" applyNumberFormat="1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right"/>
      <protection locked="0"/>
    </xf>
    <xf numFmtId="12" fontId="2" fillId="2" borderId="1" xfId="0" applyNumberFormat="1" applyFont="1" applyFill="1" applyBorder="1" applyAlignment="1" applyProtection="1">
      <alignment horizontal="center" wrapText="1"/>
      <protection locked="0"/>
    </xf>
    <xf numFmtId="12" fontId="2" fillId="2" borderId="1" xfId="0" applyNumberFormat="1" applyFont="1" applyFill="1" applyBorder="1" applyAlignment="1" applyProtection="1">
      <alignment horizontal="center" wrapText="1"/>
    </xf>
    <xf numFmtId="1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2" fontId="1" fillId="2" borderId="1" xfId="0" applyNumberFormat="1" applyFont="1" applyFill="1" applyBorder="1" applyAlignment="1" applyProtection="1">
      <alignment horizontal="center" vertical="center" wrapText="1"/>
    </xf>
    <xf numFmtId="12" fontId="2" fillId="3" borderId="1" xfId="0" applyNumberFormat="1" applyFont="1" applyFill="1" applyBorder="1" applyAlignment="1" applyProtection="1">
      <alignment horizontal="center" wrapText="1"/>
      <protection locked="0"/>
    </xf>
    <xf numFmtId="12" fontId="2" fillId="3" borderId="1" xfId="0" applyNumberFormat="1" applyFont="1" applyFill="1" applyBorder="1" applyAlignment="1" applyProtection="1">
      <alignment horizontal="center" wrapText="1"/>
    </xf>
    <xf numFmtId="12" fontId="1" fillId="4" borderId="1" xfId="0" applyNumberFormat="1" applyFont="1" applyFill="1" applyBorder="1" applyAlignment="1" applyProtection="1">
      <alignment horizontal="right" wrapText="1"/>
      <protection locked="0"/>
    </xf>
    <xf numFmtId="12" fontId="1" fillId="4" borderId="1" xfId="0" applyNumberFormat="1" applyFont="1" applyFill="1" applyBorder="1" applyAlignment="1" applyProtection="1">
      <alignment horizontal="center" wrapText="1"/>
    </xf>
    <xf numFmtId="12" fontId="0" fillId="2" borderId="1" xfId="0" applyNumberFormat="1" applyFill="1" applyBorder="1" applyAlignment="1" applyProtection="1">
      <alignment horizontal="center" wrapText="1"/>
      <protection locked="0"/>
    </xf>
    <xf numFmtId="12" fontId="1" fillId="2" borderId="1" xfId="0" applyNumberFormat="1" applyFont="1" applyFill="1" applyBorder="1" applyAlignment="1" applyProtection="1">
      <alignment horizontal="center" wrapText="1"/>
      <protection locked="0"/>
    </xf>
    <xf numFmtId="12" fontId="1" fillId="2" borderId="1" xfId="0" applyNumberFormat="1" applyFont="1" applyFill="1" applyBorder="1" applyAlignment="1" applyProtection="1">
      <alignment horizontal="center" wrapText="1"/>
    </xf>
    <xf numFmtId="12" fontId="2" fillId="5" borderId="1" xfId="0" applyNumberFormat="1" applyFont="1" applyFill="1" applyBorder="1" applyAlignment="1" applyProtection="1">
      <alignment horizontal="center" wrapText="1"/>
      <protection locked="0"/>
    </xf>
    <xf numFmtId="12" fontId="1" fillId="5" borderId="1" xfId="0" applyNumberFormat="1" applyFont="1" applyFill="1" applyBorder="1" applyAlignment="1" applyProtection="1">
      <alignment horizontal="center" wrapText="1"/>
      <protection locked="0"/>
    </xf>
    <xf numFmtId="12" fontId="1" fillId="5" borderId="1" xfId="0" applyNumberFormat="1" applyFont="1" applyFill="1" applyBorder="1" applyAlignment="1" applyProtection="1">
      <alignment horizontal="center" wrapText="1"/>
    </xf>
    <xf numFmtId="12" fontId="2" fillId="0" borderId="1" xfId="0" applyNumberFormat="1" applyFont="1" applyFill="1" applyBorder="1" applyAlignment="1" applyProtection="1">
      <alignment horizontal="center" wrapText="1"/>
    </xf>
    <xf numFmtId="12" fontId="0" fillId="2" borderId="1" xfId="0" applyNumberFormat="1" applyFill="1" applyBorder="1" applyAlignment="1" applyProtection="1">
      <alignment horizontal="center" wrapText="1"/>
    </xf>
    <xf numFmtId="12" fontId="0" fillId="0" borderId="1" xfId="0" applyNumberFormat="1" applyBorder="1" applyAlignment="1">
      <alignment wrapText="1"/>
    </xf>
    <xf numFmtId="12" fontId="0" fillId="0" borderId="1" xfId="0" applyNumberFormat="1" applyBorder="1" applyAlignment="1" applyProtection="1">
      <alignment horizontal="center" wrapText="1"/>
    </xf>
    <xf numFmtId="12" fontId="0" fillId="0" borderId="1" xfId="0" applyNumberFormat="1" applyBorder="1" applyAlignment="1" applyProtection="1">
      <alignment wrapText="1"/>
    </xf>
    <xf numFmtId="12" fontId="0" fillId="0" borderId="1" xfId="0" applyNumberFormat="1" applyBorder="1" applyAlignment="1">
      <alignment horizontal="center" wrapText="1"/>
    </xf>
  </cellXfs>
  <cellStyles count="2">
    <cellStyle name="Norm?l_order Minsk 02.09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0"/>
  <sheetViews>
    <sheetView zoomScaleNormal="100" workbookViewId="0">
      <pane ySplit="1" topLeftCell="A2" activePane="bottomLeft" state="frozen"/>
      <selection pane="bottomLeft" activeCell="I10" sqref="I10"/>
    </sheetView>
  </sheetViews>
  <sheetFormatPr defaultRowHeight="13.2" x14ac:dyDescent="0.25"/>
  <cols>
    <col min="1" max="1" width="55.21875" style="8" customWidth="1"/>
    <col min="2" max="2" width="14.44140625" style="8" customWidth="1"/>
    <col min="3" max="4" width="14.44140625" style="45" customWidth="1"/>
    <col min="5" max="7" width="13.109375" style="48" customWidth="1"/>
    <col min="8" max="9" width="13.6640625" style="45" customWidth="1"/>
    <col min="10" max="10" width="15" style="8" customWidth="1"/>
    <col min="11" max="11" width="13.33203125" style="8" customWidth="1"/>
    <col min="12" max="12" width="12.5546875" style="8" customWidth="1"/>
    <col min="13" max="13" width="10.33203125" style="8" customWidth="1"/>
    <col min="14" max="16384" width="8.88671875" style="8"/>
  </cols>
  <sheetData>
    <row r="1" spans="1:13" s="4" customFormat="1" ht="44.4" customHeight="1" x14ac:dyDescent="0.25">
      <c r="A1" s="1" t="s">
        <v>0</v>
      </c>
      <c r="B1" s="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2" t="s">
        <v>7</v>
      </c>
      <c r="I1" s="31" t="s">
        <v>39</v>
      </c>
      <c r="J1" s="2" t="s">
        <v>8</v>
      </c>
      <c r="K1" s="2" t="s">
        <v>9</v>
      </c>
      <c r="L1" s="2" t="s">
        <v>10</v>
      </c>
      <c r="M1" s="3"/>
    </row>
    <row r="2" spans="1:13" ht="14.4" x14ac:dyDescent="0.3">
      <c r="A2" s="10"/>
      <c r="B2" s="11"/>
      <c r="C2" s="33"/>
      <c r="D2" s="33"/>
      <c r="E2" s="33"/>
      <c r="F2" s="33"/>
      <c r="G2" s="33"/>
      <c r="H2" s="34"/>
      <c r="I2" s="34"/>
      <c r="J2" s="12"/>
      <c r="K2" s="12"/>
      <c r="L2" s="12"/>
    </row>
    <row r="3" spans="1:13" ht="14.4" x14ac:dyDescent="0.3">
      <c r="A3" s="5" t="s">
        <v>11</v>
      </c>
      <c r="B3" s="6">
        <v>3800</v>
      </c>
      <c r="C3" s="29">
        <v>100</v>
      </c>
      <c r="D3" s="29">
        <v>2</v>
      </c>
      <c r="E3" s="29">
        <v>3</v>
      </c>
      <c r="F3" s="29">
        <v>3</v>
      </c>
      <c r="G3" s="29">
        <v>2</v>
      </c>
      <c r="H3" s="30">
        <f t="shared" ref="H3:H16" si="0">E3+F3+G3</f>
        <v>8</v>
      </c>
      <c r="I3" s="30">
        <f>C3-H3+D3</f>
        <v>94</v>
      </c>
      <c r="J3" s="7">
        <f t="shared" ref="J3:J16" si="1">B3*E3</f>
        <v>11400</v>
      </c>
      <c r="K3" s="7">
        <f t="shared" ref="K3:K16" si="2">(E3*B3)+(F3*B3)</f>
        <v>22800</v>
      </c>
      <c r="L3" s="7">
        <f t="shared" ref="L3:L16" si="3">H3*B3</f>
        <v>30400</v>
      </c>
    </row>
    <row r="4" spans="1:13" ht="14.4" x14ac:dyDescent="0.3">
      <c r="A4" s="5" t="s">
        <v>12</v>
      </c>
      <c r="B4" s="6">
        <v>570</v>
      </c>
      <c r="C4" s="29"/>
      <c r="D4" s="29"/>
      <c r="E4" s="29"/>
      <c r="F4" s="29"/>
      <c r="G4" s="29"/>
      <c r="H4" s="30">
        <f t="shared" si="0"/>
        <v>0</v>
      </c>
      <c r="I4" s="30">
        <v>84</v>
      </c>
      <c r="J4" s="7">
        <f t="shared" si="1"/>
        <v>0</v>
      </c>
      <c r="K4" s="7">
        <f t="shared" si="2"/>
        <v>0</v>
      </c>
      <c r="L4" s="7">
        <f t="shared" si="3"/>
        <v>0</v>
      </c>
    </row>
    <row r="5" spans="1:13" ht="14.4" x14ac:dyDescent="0.3">
      <c r="A5" s="5" t="s">
        <v>13</v>
      </c>
      <c r="B5" s="6">
        <v>890</v>
      </c>
      <c r="C5" s="29"/>
      <c r="D5" s="29"/>
      <c r="E5" s="29"/>
      <c r="F5" s="29"/>
      <c r="G5" s="29"/>
      <c r="H5" s="30">
        <f t="shared" si="0"/>
        <v>0</v>
      </c>
      <c r="I5" s="30">
        <v>56</v>
      </c>
      <c r="J5" s="7">
        <f t="shared" si="1"/>
        <v>0</v>
      </c>
      <c r="K5" s="7">
        <f t="shared" si="2"/>
        <v>0</v>
      </c>
      <c r="L5" s="7">
        <f t="shared" si="3"/>
        <v>0</v>
      </c>
    </row>
    <row r="6" spans="1:13" ht="14.4" x14ac:dyDescent="0.3">
      <c r="A6" s="5" t="s">
        <v>14</v>
      </c>
      <c r="B6" s="6">
        <v>3800</v>
      </c>
      <c r="C6" s="29"/>
      <c r="D6" s="29"/>
      <c r="E6" s="29"/>
      <c r="F6" s="29"/>
      <c r="G6" s="29"/>
      <c r="H6" s="30">
        <f t="shared" si="0"/>
        <v>0</v>
      </c>
      <c r="I6" s="30">
        <v>3</v>
      </c>
      <c r="J6" s="7">
        <f t="shared" si="1"/>
        <v>0</v>
      </c>
      <c r="K6" s="7">
        <f t="shared" si="2"/>
        <v>0</v>
      </c>
      <c r="L6" s="7">
        <f t="shared" si="3"/>
        <v>0</v>
      </c>
    </row>
    <row r="7" spans="1:13" ht="14.4" x14ac:dyDescent="0.3">
      <c r="A7" s="5" t="s">
        <v>15</v>
      </c>
      <c r="B7" s="6">
        <v>9500</v>
      </c>
      <c r="C7" s="29"/>
      <c r="D7" s="29"/>
      <c r="E7" s="29"/>
      <c r="F7" s="29"/>
      <c r="G7" s="29"/>
      <c r="H7" s="30">
        <f t="shared" si="0"/>
        <v>0</v>
      </c>
      <c r="I7" s="30">
        <v>56</v>
      </c>
      <c r="J7" s="7">
        <f t="shared" si="1"/>
        <v>0</v>
      </c>
      <c r="K7" s="7">
        <f t="shared" si="2"/>
        <v>0</v>
      </c>
      <c r="L7" s="7">
        <f t="shared" si="3"/>
        <v>0</v>
      </c>
    </row>
    <row r="8" spans="1:13" ht="14.4" x14ac:dyDescent="0.3">
      <c r="A8" s="5" t="s">
        <v>16</v>
      </c>
      <c r="B8" s="6">
        <v>2900</v>
      </c>
      <c r="C8" s="29"/>
      <c r="D8" s="29"/>
      <c r="E8" s="29"/>
      <c r="F8" s="29"/>
      <c r="G8" s="29"/>
      <c r="H8" s="30">
        <f t="shared" si="0"/>
        <v>0</v>
      </c>
      <c r="I8" s="30">
        <v>15</v>
      </c>
      <c r="J8" s="7">
        <f t="shared" si="1"/>
        <v>0</v>
      </c>
      <c r="K8" s="7">
        <f t="shared" si="2"/>
        <v>0</v>
      </c>
      <c r="L8" s="7">
        <f t="shared" si="3"/>
        <v>0</v>
      </c>
    </row>
    <row r="9" spans="1:13" s="9" customFormat="1" ht="14.4" x14ac:dyDescent="0.3">
      <c r="A9" s="5" t="s">
        <v>17</v>
      </c>
      <c r="B9" s="6">
        <v>3000</v>
      </c>
      <c r="C9" s="29"/>
      <c r="D9" s="29"/>
      <c r="E9" s="29"/>
      <c r="F9" s="29"/>
      <c r="G9" s="29"/>
      <c r="H9" s="30">
        <f t="shared" si="0"/>
        <v>0</v>
      </c>
      <c r="I9" s="30"/>
      <c r="J9" s="7">
        <f t="shared" si="1"/>
        <v>0</v>
      </c>
      <c r="K9" s="7">
        <f t="shared" si="2"/>
        <v>0</v>
      </c>
      <c r="L9" s="7">
        <f t="shared" si="3"/>
        <v>0</v>
      </c>
    </row>
    <row r="10" spans="1:13" ht="14.4" x14ac:dyDescent="0.3">
      <c r="A10" s="5" t="s">
        <v>18</v>
      </c>
      <c r="B10" s="6">
        <v>4100</v>
      </c>
      <c r="C10" s="29"/>
      <c r="D10" s="29"/>
      <c r="E10" s="29"/>
      <c r="F10" s="29"/>
      <c r="G10" s="29"/>
      <c r="H10" s="30">
        <f t="shared" si="0"/>
        <v>0</v>
      </c>
      <c r="I10" s="30"/>
      <c r="J10" s="7">
        <f t="shared" si="1"/>
        <v>0</v>
      </c>
      <c r="K10" s="7">
        <f t="shared" si="2"/>
        <v>0</v>
      </c>
      <c r="L10" s="7">
        <f t="shared" si="3"/>
        <v>0</v>
      </c>
    </row>
    <row r="11" spans="1:13" ht="14.4" x14ac:dyDescent="0.3">
      <c r="A11" s="5" t="s">
        <v>19</v>
      </c>
      <c r="B11" s="6">
        <v>2350</v>
      </c>
      <c r="C11" s="29"/>
      <c r="D11" s="29"/>
      <c r="E11" s="29"/>
      <c r="F11" s="29"/>
      <c r="G11" s="29"/>
      <c r="H11" s="30">
        <f t="shared" si="0"/>
        <v>0</v>
      </c>
      <c r="I11" s="30"/>
      <c r="J11" s="7">
        <f t="shared" si="1"/>
        <v>0</v>
      </c>
      <c r="K11" s="7">
        <f t="shared" si="2"/>
        <v>0</v>
      </c>
      <c r="L11" s="7">
        <f t="shared" si="3"/>
        <v>0</v>
      </c>
    </row>
    <row r="12" spans="1:13" ht="14.4" x14ac:dyDescent="0.3">
      <c r="A12" s="5" t="s">
        <v>20</v>
      </c>
      <c r="B12" s="6">
        <v>1850</v>
      </c>
      <c r="C12" s="29"/>
      <c r="D12" s="29"/>
      <c r="E12" s="29"/>
      <c r="F12" s="29"/>
      <c r="G12" s="29"/>
      <c r="H12" s="30">
        <f t="shared" si="0"/>
        <v>0</v>
      </c>
      <c r="I12" s="30"/>
      <c r="J12" s="7">
        <f t="shared" si="1"/>
        <v>0</v>
      </c>
      <c r="K12" s="7">
        <f t="shared" si="2"/>
        <v>0</v>
      </c>
      <c r="L12" s="7">
        <f t="shared" si="3"/>
        <v>0</v>
      </c>
    </row>
    <row r="13" spans="1:13" s="9" customFormat="1" ht="14.4" x14ac:dyDescent="0.3">
      <c r="A13" s="5" t="s">
        <v>21</v>
      </c>
      <c r="B13" s="6">
        <v>2000</v>
      </c>
      <c r="C13" s="29"/>
      <c r="D13" s="29"/>
      <c r="E13" s="29"/>
      <c r="F13" s="29"/>
      <c r="G13" s="29"/>
      <c r="H13" s="30">
        <f t="shared" si="0"/>
        <v>0</v>
      </c>
      <c r="I13" s="30"/>
      <c r="J13" s="7">
        <f t="shared" si="1"/>
        <v>0</v>
      </c>
      <c r="K13" s="7">
        <f t="shared" si="2"/>
        <v>0</v>
      </c>
      <c r="L13" s="7">
        <f t="shared" si="3"/>
        <v>0</v>
      </c>
    </row>
    <row r="14" spans="1:13" s="9" customFormat="1" ht="14.4" x14ac:dyDescent="0.3">
      <c r="A14" s="5" t="s">
        <v>22</v>
      </c>
      <c r="B14" s="6">
        <v>3100</v>
      </c>
      <c r="C14" s="29"/>
      <c r="D14" s="29"/>
      <c r="E14" s="29"/>
      <c r="F14" s="29"/>
      <c r="G14" s="29"/>
      <c r="H14" s="30">
        <f t="shared" si="0"/>
        <v>0</v>
      </c>
      <c r="I14" s="30"/>
      <c r="J14" s="7">
        <f t="shared" si="1"/>
        <v>0</v>
      </c>
      <c r="K14" s="7">
        <f t="shared" si="2"/>
        <v>0</v>
      </c>
      <c r="L14" s="7">
        <f t="shared" si="3"/>
        <v>0</v>
      </c>
    </row>
    <row r="15" spans="1:13" s="9" customFormat="1" ht="14.4" x14ac:dyDescent="0.3">
      <c r="A15" s="5" t="s">
        <v>23</v>
      </c>
      <c r="B15" s="6">
        <v>2250</v>
      </c>
      <c r="C15" s="29"/>
      <c r="D15" s="29"/>
      <c r="E15" s="29"/>
      <c r="F15" s="29"/>
      <c r="G15" s="29"/>
      <c r="H15" s="30">
        <f t="shared" si="0"/>
        <v>0</v>
      </c>
      <c r="I15" s="30"/>
      <c r="J15" s="7">
        <f t="shared" si="1"/>
        <v>0</v>
      </c>
      <c r="K15" s="7">
        <f t="shared" si="2"/>
        <v>0</v>
      </c>
      <c r="L15" s="7">
        <f t="shared" si="3"/>
        <v>0</v>
      </c>
    </row>
    <row r="16" spans="1:13" s="9" customFormat="1" ht="14.4" x14ac:dyDescent="0.3">
      <c r="A16" s="5" t="s">
        <v>24</v>
      </c>
      <c r="B16" s="6">
        <v>2565</v>
      </c>
      <c r="C16" s="29"/>
      <c r="D16" s="29"/>
      <c r="E16" s="29"/>
      <c r="F16" s="29"/>
      <c r="G16" s="29"/>
      <c r="H16" s="30">
        <f t="shared" si="0"/>
        <v>0</v>
      </c>
      <c r="I16" s="30"/>
      <c r="J16" s="7">
        <f t="shared" si="1"/>
        <v>0</v>
      </c>
      <c r="K16" s="7">
        <f t="shared" si="2"/>
        <v>0</v>
      </c>
      <c r="L16" s="7">
        <f t="shared" si="3"/>
        <v>0</v>
      </c>
    </row>
    <row r="17" spans="1:13" ht="14.4" x14ac:dyDescent="0.3">
      <c r="A17" s="14" t="s">
        <v>25</v>
      </c>
      <c r="B17" s="6">
        <v>550</v>
      </c>
      <c r="C17" s="29"/>
      <c r="D17" s="29"/>
      <c r="E17" s="29"/>
      <c r="F17" s="29"/>
      <c r="G17" s="29"/>
      <c r="H17" s="30">
        <f>E17+F17+G17</f>
        <v>0</v>
      </c>
      <c r="I17" s="30"/>
      <c r="J17" s="7">
        <f>B17*E17</f>
        <v>0</v>
      </c>
      <c r="K17" s="7">
        <f>(E17*B17)+(F17*B17)</f>
        <v>0</v>
      </c>
      <c r="L17" s="7">
        <f>H17*B17</f>
        <v>0</v>
      </c>
    </row>
    <row r="18" spans="1:13" ht="14.4" x14ac:dyDescent="0.3">
      <c r="A18" s="15" t="s">
        <v>26</v>
      </c>
      <c r="B18" s="13"/>
      <c r="C18" s="33"/>
      <c r="D18" s="33"/>
      <c r="E18" s="33"/>
      <c r="F18" s="33"/>
      <c r="G18" s="33"/>
      <c r="H18" s="34"/>
      <c r="I18" s="34"/>
      <c r="J18" s="12"/>
      <c r="K18" s="12"/>
      <c r="L18" s="12"/>
    </row>
    <row r="19" spans="1:13" ht="14.4" x14ac:dyDescent="0.3">
      <c r="A19" s="14" t="s">
        <v>27</v>
      </c>
      <c r="B19" s="6">
        <v>225</v>
      </c>
      <c r="C19" s="29"/>
      <c r="D19" s="29"/>
      <c r="E19" s="29"/>
      <c r="F19" s="29"/>
      <c r="G19" s="29"/>
      <c r="H19" s="30">
        <f t="shared" ref="H19:H24" si="4">E19+F19+G19</f>
        <v>0</v>
      </c>
      <c r="I19" s="30"/>
      <c r="J19" s="7">
        <f t="shared" ref="J19:J24" si="5">B19*E19</f>
        <v>0</v>
      </c>
      <c r="K19" s="7">
        <f t="shared" ref="K19:K24" si="6">(E19*B19)+(F19*B19)</f>
        <v>0</v>
      </c>
      <c r="L19" s="7">
        <f t="shared" ref="L19:L24" si="7">H19*B19</f>
        <v>0</v>
      </c>
    </row>
    <row r="20" spans="1:13" ht="14.4" x14ac:dyDescent="0.3">
      <c r="A20" s="14" t="s">
        <v>28</v>
      </c>
      <c r="B20" s="6">
        <v>155</v>
      </c>
      <c r="C20" s="29"/>
      <c r="D20" s="29"/>
      <c r="E20" s="29"/>
      <c r="F20" s="29"/>
      <c r="G20" s="29"/>
      <c r="H20" s="30">
        <f t="shared" si="4"/>
        <v>0</v>
      </c>
      <c r="I20" s="30"/>
      <c r="J20" s="7">
        <f t="shared" si="5"/>
        <v>0</v>
      </c>
      <c r="K20" s="7">
        <f t="shared" si="6"/>
        <v>0</v>
      </c>
      <c r="L20" s="7">
        <f t="shared" si="7"/>
        <v>0</v>
      </c>
    </row>
    <row r="21" spans="1:13" ht="14.4" x14ac:dyDescent="0.3">
      <c r="A21" s="14" t="s">
        <v>29</v>
      </c>
      <c r="B21" s="6">
        <v>41</v>
      </c>
      <c r="C21" s="29"/>
      <c r="D21" s="29"/>
      <c r="E21" s="29"/>
      <c r="F21" s="29"/>
      <c r="G21" s="29"/>
      <c r="H21" s="30">
        <f t="shared" si="4"/>
        <v>0</v>
      </c>
      <c r="I21" s="30"/>
      <c r="J21" s="7">
        <f t="shared" si="5"/>
        <v>0</v>
      </c>
      <c r="K21" s="7">
        <f t="shared" si="6"/>
        <v>0</v>
      </c>
      <c r="L21" s="7">
        <f t="shared" si="7"/>
        <v>0</v>
      </c>
    </row>
    <row r="22" spans="1:13" ht="14.4" x14ac:dyDescent="0.3">
      <c r="A22" s="14" t="s">
        <v>30</v>
      </c>
      <c r="B22" s="6">
        <v>44</v>
      </c>
      <c r="C22" s="29"/>
      <c r="D22" s="29"/>
      <c r="E22" s="29"/>
      <c r="F22" s="29"/>
      <c r="G22" s="29"/>
      <c r="H22" s="30">
        <f t="shared" si="4"/>
        <v>0</v>
      </c>
      <c r="I22" s="30"/>
      <c r="J22" s="7">
        <f t="shared" si="5"/>
        <v>0</v>
      </c>
      <c r="K22" s="7">
        <f t="shared" si="6"/>
        <v>0</v>
      </c>
      <c r="L22" s="7">
        <f t="shared" si="7"/>
        <v>0</v>
      </c>
    </row>
    <row r="23" spans="1:13" ht="14.4" x14ac:dyDescent="0.3">
      <c r="A23" s="14" t="s">
        <v>31</v>
      </c>
      <c r="B23" s="6">
        <v>192</v>
      </c>
      <c r="C23" s="29"/>
      <c r="D23" s="29"/>
      <c r="E23" s="29"/>
      <c r="F23" s="29"/>
      <c r="G23" s="29"/>
      <c r="H23" s="30">
        <f t="shared" si="4"/>
        <v>0</v>
      </c>
      <c r="I23" s="30"/>
      <c r="J23" s="7">
        <f t="shared" si="5"/>
        <v>0</v>
      </c>
      <c r="K23" s="7">
        <f t="shared" si="6"/>
        <v>0</v>
      </c>
      <c r="L23" s="7">
        <f t="shared" si="7"/>
        <v>0</v>
      </c>
    </row>
    <row r="24" spans="1:13" ht="14.4" x14ac:dyDescent="0.3">
      <c r="A24" s="14" t="s">
        <v>32</v>
      </c>
      <c r="B24" s="6">
        <v>80</v>
      </c>
      <c r="C24" s="29"/>
      <c r="D24" s="29"/>
      <c r="E24" s="29"/>
      <c r="F24" s="29"/>
      <c r="G24" s="29"/>
      <c r="H24" s="30">
        <f t="shared" si="4"/>
        <v>0</v>
      </c>
      <c r="I24" s="30"/>
      <c r="J24" s="7">
        <f t="shared" si="5"/>
        <v>0</v>
      </c>
      <c r="K24" s="7">
        <f t="shared" si="6"/>
        <v>0</v>
      </c>
      <c r="L24" s="7">
        <f t="shared" si="7"/>
        <v>0</v>
      </c>
    </row>
    <row r="25" spans="1:13" ht="14.4" x14ac:dyDescent="0.3">
      <c r="A25" s="14"/>
      <c r="B25" s="6"/>
      <c r="C25" s="29"/>
      <c r="D25" s="29"/>
      <c r="E25" s="29"/>
      <c r="F25" s="29"/>
      <c r="G25" s="29"/>
      <c r="H25" s="30"/>
      <c r="I25" s="30"/>
      <c r="J25" s="7"/>
      <c r="K25" s="7"/>
      <c r="L25" s="7"/>
    </row>
    <row r="26" spans="1:13" ht="14.4" x14ac:dyDescent="0.3">
      <c r="A26" s="14"/>
      <c r="B26" s="6"/>
      <c r="C26" s="29"/>
      <c r="D26" s="29"/>
      <c r="E26" s="29"/>
      <c r="F26" s="29"/>
      <c r="G26" s="29"/>
      <c r="H26" s="30"/>
      <c r="I26" s="30"/>
      <c r="J26" s="7"/>
      <c r="K26" s="7"/>
      <c r="L26" s="7"/>
    </row>
    <row r="27" spans="1:13" ht="14.4" x14ac:dyDescent="0.3">
      <c r="A27" s="14"/>
      <c r="B27" s="6"/>
      <c r="C27" s="29"/>
      <c r="D27" s="29"/>
      <c r="E27" s="29"/>
      <c r="F27" s="29"/>
      <c r="G27" s="29"/>
      <c r="H27" s="30"/>
      <c r="I27" s="30"/>
      <c r="J27" s="7"/>
      <c r="K27" s="7"/>
      <c r="L27" s="7"/>
    </row>
    <row r="28" spans="1:13" ht="14.4" x14ac:dyDescent="0.3">
      <c r="A28" s="28" t="s">
        <v>33</v>
      </c>
      <c r="B28" s="28"/>
      <c r="C28" s="35"/>
      <c r="D28" s="35"/>
      <c r="E28" s="36">
        <f>SUM(E3:E27)</f>
        <v>3</v>
      </c>
      <c r="F28" s="36">
        <f>SUM(F3:F27)</f>
        <v>3</v>
      </c>
      <c r="G28" s="36">
        <f>SUM(G3:G27)</f>
        <v>2</v>
      </c>
      <c r="H28" s="36">
        <f>SUM(H3:H27)</f>
        <v>8</v>
      </c>
      <c r="I28" s="36"/>
      <c r="J28" s="17">
        <f>SUM(J3:J27)+E38</f>
        <v>11400</v>
      </c>
      <c r="K28" s="17">
        <f>SUM(K3:K27)</f>
        <v>22800</v>
      </c>
      <c r="L28" s="17">
        <f>SUM(L3:L27)+L38</f>
        <v>31050</v>
      </c>
    </row>
    <row r="29" spans="1:13" s="4" customFormat="1" ht="44.4" customHeight="1" x14ac:dyDescent="0.25">
      <c r="A29" s="1"/>
      <c r="B29" s="1" t="s">
        <v>1</v>
      </c>
      <c r="C29" s="31"/>
      <c r="D29" s="31"/>
      <c r="E29" s="31" t="s">
        <v>4</v>
      </c>
      <c r="F29" s="31" t="s">
        <v>5</v>
      </c>
      <c r="G29" s="31" t="s">
        <v>6</v>
      </c>
      <c r="H29" s="32" t="s">
        <v>7</v>
      </c>
      <c r="I29" s="32"/>
      <c r="J29" s="2" t="s">
        <v>8</v>
      </c>
      <c r="K29" s="2" t="s">
        <v>9</v>
      </c>
      <c r="L29" s="2" t="s">
        <v>10</v>
      </c>
      <c r="M29" s="3"/>
    </row>
    <row r="30" spans="1:13" ht="14.4" x14ac:dyDescent="0.3">
      <c r="A30" s="16"/>
      <c r="B30" s="18"/>
      <c r="C30" s="37"/>
      <c r="D30" s="37"/>
      <c r="E30" s="38"/>
      <c r="F30" s="38"/>
      <c r="G30" s="38"/>
      <c r="H30" s="39"/>
      <c r="I30" s="39"/>
      <c r="J30" s="19"/>
      <c r="K30" s="19"/>
      <c r="L30" s="19"/>
    </row>
    <row r="31" spans="1:13" ht="28.8" x14ac:dyDescent="0.3">
      <c r="A31" s="20" t="s">
        <v>34</v>
      </c>
      <c r="B31" s="21"/>
      <c r="C31" s="40"/>
      <c r="D31" s="40"/>
      <c r="E31" s="41" t="s">
        <v>35</v>
      </c>
      <c r="F31" s="41"/>
      <c r="G31" s="40"/>
      <c r="H31" s="42" t="s">
        <v>36</v>
      </c>
      <c r="I31" s="42"/>
      <c r="J31" s="22"/>
      <c r="K31" s="22"/>
      <c r="L31" s="22"/>
    </row>
    <row r="32" spans="1:13" s="9" customFormat="1" ht="14.4" x14ac:dyDescent="0.3">
      <c r="A32" s="14" t="s">
        <v>37</v>
      </c>
      <c r="B32" s="6">
        <v>100</v>
      </c>
      <c r="C32" s="29"/>
      <c r="D32" s="29"/>
      <c r="E32" s="38"/>
      <c r="F32" s="38"/>
      <c r="G32" s="29"/>
      <c r="H32" s="39"/>
      <c r="I32" s="39"/>
      <c r="J32" s="7"/>
      <c r="K32" s="7"/>
      <c r="L32" s="7">
        <f t="shared" ref="L32:L37" si="8">B32*(H32+E32)</f>
        <v>0</v>
      </c>
    </row>
    <row r="33" spans="1:12" ht="14.4" x14ac:dyDescent="0.3">
      <c r="A33" s="14" t="s">
        <v>37</v>
      </c>
      <c r="B33" s="6">
        <v>300</v>
      </c>
      <c r="C33" s="29"/>
      <c r="D33" s="29"/>
      <c r="E33" s="29"/>
      <c r="F33" s="43"/>
      <c r="G33" s="30"/>
      <c r="H33" s="29">
        <v>1</v>
      </c>
      <c r="I33" s="29"/>
      <c r="J33" s="7"/>
      <c r="K33" s="7"/>
      <c r="L33" s="7">
        <f t="shared" si="8"/>
        <v>300</v>
      </c>
    </row>
    <row r="34" spans="1:12" ht="14.4" x14ac:dyDescent="0.3">
      <c r="A34" s="14" t="s">
        <v>34</v>
      </c>
      <c r="B34" s="6">
        <v>350</v>
      </c>
      <c r="C34" s="29"/>
      <c r="D34" s="29"/>
      <c r="E34" s="29"/>
      <c r="F34" s="43"/>
      <c r="G34" s="30"/>
      <c r="H34" s="29">
        <v>1</v>
      </c>
      <c r="I34" s="29"/>
      <c r="J34" s="7"/>
      <c r="K34" s="7"/>
      <c r="L34" s="7">
        <f t="shared" si="8"/>
        <v>350</v>
      </c>
    </row>
    <row r="35" spans="1:12" ht="14.4" x14ac:dyDescent="0.3">
      <c r="A35" s="14" t="s">
        <v>37</v>
      </c>
      <c r="B35" s="6">
        <v>400</v>
      </c>
      <c r="C35" s="29"/>
      <c r="D35" s="29"/>
      <c r="E35" s="29"/>
      <c r="F35" s="43"/>
      <c r="G35" s="30"/>
      <c r="H35" s="29"/>
      <c r="I35" s="29"/>
      <c r="J35" s="7"/>
      <c r="K35" s="7"/>
      <c r="L35" s="7">
        <f t="shared" si="8"/>
        <v>0</v>
      </c>
    </row>
    <row r="36" spans="1:12" ht="14.4" x14ac:dyDescent="0.3">
      <c r="A36" s="14" t="s">
        <v>37</v>
      </c>
      <c r="B36" s="6">
        <v>550</v>
      </c>
      <c r="C36" s="29"/>
      <c r="D36" s="29"/>
      <c r="E36" s="37"/>
      <c r="F36" s="44"/>
      <c r="G36" s="44"/>
      <c r="H36" s="29"/>
      <c r="I36" s="29"/>
      <c r="J36" s="23"/>
      <c r="K36" s="23"/>
      <c r="L36" s="7">
        <f t="shared" si="8"/>
        <v>0</v>
      </c>
    </row>
    <row r="37" spans="1:12" ht="14.4" x14ac:dyDescent="0.3">
      <c r="A37" s="14" t="s">
        <v>37</v>
      </c>
      <c r="B37" s="6">
        <v>800</v>
      </c>
      <c r="C37" s="29"/>
      <c r="D37" s="29"/>
      <c r="E37" s="37"/>
      <c r="F37" s="44"/>
      <c r="G37" s="44"/>
      <c r="H37" s="29"/>
      <c r="I37" s="29"/>
      <c r="J37" s="23"/>
      <c r="K37" s="23"/>
      <c r="L37" s="7">
        <f t="shared" si="8"/>
        <v>0</v>
      </c>
    </row>
    <row r="38" spans="1:12" ht="14.4" x14ac:dyDescent="0.3">
      <c r="A38" s="28" t="s">
        <v>33</v>
      </c>
      <c r="B38" s="28"/>
      <c r="C38" s="35"/>
      <c r="D38" s="35"/>
      <c r="E38" s="36">
        <f>(E32*B32)+(E33*B33)+(E34*B34)+(E35*B35)+(E36*B36)+(E37*B37)</f>
        <v>0</v>
      </c>
      <c r="F38" s="36"/>
      <c r="G38" s="36"/>
      <c r="H38" s="36">
        <f>(H32*B32)+(H33*B33)+(H34*B34)+(H35*B35)+(H36*B36)+(H37*B37)</f>
        <v>650</v>
      </c>
      <c r="I38" s="36"/>
      <c r="J38" s="24"/>
      <c r="K38" s="24"/>
      <c r="L38" s="17">
        <f>SUM(L32:L37)</f>
        <v>650</v>
      </c>
    </row>
    <row r="39" spans="1:12" x14ac:dyDescent="0.25">
      <c r="E39" s="46"/>
      <c r="F39" s="46"/>
      <c r="G39" s="46"/>
      <c r="H39" s="47"/>
      <c r="I39" s="47"/>
      <c r="J39" s="25"/>
      <c r="K39" s="25"/>
      <c r="L39" s="25"/>
    </row>
    <row r="40" spans="1:12" ht="14.4" x14ac:dyDescent="0.3">
      <c r="E40" s="46"/>
      <c r="F40" s="46"/>
      <c r="G40" s="46"/>
      <c r="H40" s="47"/>
      <c r="I40" s="47"/>
      <c r="J40" s="26" t="s">
        <v>38</v>
      </c>
      <c r="K40" s="26"/>
      <c r="L40" s="27">
        <f>K28+L38</f>
        <v>23450</v>
      </c>
    </row>
  </sheetData>
  <sheetProtection insertRows="0"/>
  <mergeCells count="2">
    <mergeCell ref="A28:B28"/>
    <mergeCell ref="A38:B38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39"/>
  <sheetViews>
    <sheetView tabSelected="1" zoomScaleNormal="100" workbookViewId="0">
      <pane ySplit="1" topLeftCell="A2" activePane="bottomLeft" state="frozen"/>
      <selection pane="bottomLeft" activeCell="C3" sqref="C3"/>
    </sheetView>
  </sheetViews>
  <sheetFormatPr defaultRowHeight="13.2" x14ac:dyDescent="0.25"/>
  <cols>
    <col min="1" max="1" width="55.21875" style="8" customWidth="1"/>
    <col min="2" max="2" width="14.44140625" style="8" customWidth="1"/>
    <col min="3" max="4" width="14.44140625" style="45" customWidth="1"/>
    <col min="5" max="7" width="13.109375" style="48" customWidth="1"/>
    <col min="8" max="9" width="13.6640625" style="45" customWidth="1"/>
    <col min="10" max="10" width="15" style="8" customWidth="1"/>
    <col min="11" max="11" width="13.33203125" style="8" customWidth="1"/>
    <col min="12" max="12" width="12.5546875" style="8" customWidth="1"/>
    <col min="13" max="13" width="10.33203125" style="8" customWidth="1"/>
    <col min="14" max="16384" width="8.88671875" style="8"/>
  </cols>
  <sheetData>
    <row r="1" spans="1:13" s="4" customFormat="1" ht="44.4" customHeight="1" x14ac:dyDescent="0.25">
      <c r="A1" s="1" t="s">
        <v>0</v>
      </c>
      <c r="B1" s="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2" t="s">
        <v>7</v>
      </c>
      <c r="I1" s="31" t="s">
        <v>39</v>
      </c>
      <c r="J1" s="2" t="s">
        <v>8</v>
      </c>
      <c r="K1" s="2" t="s">
        <v>9</v>
      </c>
      <c r="L1" s="2" t="s">
        <v>10</v>
      </c>
      <c r="M1" s="3"/>
    </row>
    <row r="2" spans="1:13" ht="14.4" x14ac:dyDescent="0.3">
      <c r="A2" s="10"/>
      <c r="B2" s="11"/>
      <c r="C2" s="33"/>
      <c r="D2" s="33"/>
      <c r="E2" s="33"/>
      <c r="F2" s="33"/>
      <c r="G2" s="33"/>
      <c r="H2" s="34"/>
      <c r="I2" s="34"/>
      <c r="J2" s="12"/>
      <c r="K2" s="12"/>
      <c r="L2" s="12"/>
    </row>
    <row r="3" spans="1:13" ht="14.4" x14ac:dyDescent="0.3">
      <c r="A3" s="5" t="s">
        <v>11</v>
      </c>
      <c r="B3" s="6">
        <v>3800</v>
      </c>
      <c r="C3" s="29" t="e">
        <f ca="1">ПредЛист(I3)</f>
        <v>#NAME?</v>
      </c>
      <c r="D3" s="29">
        <v>1</v>
      </c>
      <c r="E3" s="29">
        <v>1</v>
      </c>
      <c r="F3" s="29">
        <v>1</v>
      </c>
      <c r="G3" s="29">
        <v>1</v>
      </c>
      <c r="H3" s="30">
        <f t="shared" ref="H3:H16" si="0">E3+F3+G3</f>
        <v>3</v>
      </c>
      <c r="I3" s="30" t="e">
        <f ca="1">C3-H3+D3</f>
        <v>#NAME?</v>
      </c>
      <c r="J3" s="7">
        <f t="shared" ref="J3:J16" si="1">B3*E3</f>
        <v>3800</v>
      </c>
      <c r="K3" s="7">
        <f t="shared" ref="K3:K16" si="2">(E3*B3)+(F3*B3)</f>
        <v>7600</v>
      </c>
      <c r="L3" s="7">
        <f t="shared" ref="L3:L16" si="3">H3*B3</f>
        <v>11400</v>
      </c>
    </row>
    <row r="4" spans="1:13" ht="14.4" x14ac:dyDescent="0.3">
      <c r="A4" s="5" t="s">
        <v>12</v>
      </c>
      <c r="B4" s="6">
        <v>570</v>
      </c>
      <c r="C4" s="29"/>
      <c r="D4" s="29"/>
      <c r="E4" s="29"/>
      <c r="F4" s="29"/>
      <c r="G4" s="29"/>
      <c r="H4" s="30">
        <f t="shared" si="0"/>
        <v>0</v>
      </c>
      <c r="I4" s="30">
        <f t="shared" ref="I4:I8" si="4">C4-H4+D4</f>
        <v>0</v>
      </c>
      <c r="J4" s="7">
        <f t="shared" si="1"/>
        <v>0</v>
      </c>
      <c r="K4" s="7">
        <f t="shared" si="2"/>
        <v>0</v>
      </c>
      <c r="L4" s="7">
        <f t="shared" si="3"/>
        <v>0</v>
      </c>
    </row>
    <row r="5" spans="1:13" ht="14.4" x14ac:dyDescent="0.3">
      <c r="A5" s="5" t="s">
        <v>13</v>
      </c>
      <c r="B5" s="6">
        <v>890</v>
      </c>
      <c r="C5" s="29"/>
      <c r="D5" s="29"/>
      <c r="E5" s="29"/>
      <c r="F5" s="29"/>
      <c r="G5" s="29"/>
      <c r="H5" s="30">
        <f t="shared" si="0"/>
        <v>0</v>
      </c>
      <c r="I5" s="30">
        <f t="shared" si="4"/>
        <v>0</v>
      </c>
      <c r="J5" s="7">
        <f t="shared" si="1"/>
        <v>0</v>
      </c>
      <c r="K5" s="7">
        <f t="shared" si="2"/>
        <v>0</v>
      </c>
      <c r="L5" s="7">
        <f t="shared" si="3"/>
        <v>0</v>
      </c>
    </row>
    <row r="6" spans="1:13" ht="14.4" x14ac:dyDescent="0.3">
      <c r="A6" s="5" t="s">
        <v>14</v>
      </c>
      <c r="B6" s="6">
        <v>3800</v>
      </c>
      <c r="C6" s="29"/>
      <c r="D6" s="29"/>
      <c r="E6" s="29"/>
      <c r="F6" s="29"/>
      <c r="G6" s="29"/>
      <c r="H6" s="30">
        <f t="shared" si="0"/>
        <v>0</v>
      </c>
      <c r="I6" s="30">
        <f t="shared" si="4"/>
        <v>0</v>
      </c>
      <c r="J6" s="7">
        <f t="shared" si="1"/>
        <v>0</v>
      </c>
      <c r="K6" s="7">
        <f t="shared" si="2"/>
        <v>0</v>
      </c>
      <c r="L6" s="7">
        <f t="shared" si="3"/>
        <v>0</v>
      </c>
    </row>
    <row r="7" spans="1:13" ht="14.4" x14ac:dyDescent="0.3">
      <c r="A7" s="5" t="s">
        <v>15</v>
      </c>
      <c r="B7" s="6">
        <v>9500</v>
      </c>
      <c r="C7" s="29"/>
      <c r="D7" s="29"/>
      <c r="E7" s="29"/>
      <c r="F7" s="29"/>
      <c r="G7" s="29"/>
      <c r="H7" s="30">
        <f t="shared" si="0"/>
        <v>0</v>
      </c>
      <c r="I7" s="30">
        <f t="shared" si="4"/>
        <v>0</v>
      </c>
      <c r="J7" s="7">
        <f t="shared" si="1"/>
        <v>0</v>
      </c>
      <c r="K7" s="7">
        <f t="shared" si="2"/>
        <v>0</v>
      </c>
      <c r="L7" s="7">
        <f t="shared" si="3"/>
        <v>0</v>
      </c>
    </row>
    <row r="8" spans="1:13" ht="14.4" x14ac:dyDescent="0.3">
      <c r="A8" s="5" t="s">
        <v>16</v>
      </c>
      <c r="B8" s="6">
        <v>2900</v>
      </c>
      <c r="C8" s="29"/>
      <c r="D8" s="29"/>
      <c r="E8" s="29"/>
      <c r="F8" s="29"/>
      <c r="G8" s="29"/>
      <c r="H8" s="30">
        <f t="shared" si="0"/>
        <v>0</v>
      </c>
      <c r="I8" s="30">
        <f t="shared" si="4"/>
        <v>0</v>
      </c>
      <c r="J8" s="7">
        <f t="shared" si="1"/>
        <v>0</v>
      </c>
      <c r="K8" s="7">
        <f t="shared" si="2"/>
        <v>0</v>
      </c>
      <c r="L8" s="7">
        <f t="shared" si="3"/>
        <v>0</v>
      </c>
    </row>
    <row r="9" spans="1:13" s="9" customFormat="1" ht="14.4" x14ac:dyDescent="0.3">
      <c r="A9" s="5" t="s">
        <v>17</v>
      </c>
      <c r="B9" s="6">
        <v>3000</v>
      </c>
      <c r="C9" s="29"/>
      <c r="D9" s="29"/>
      <c r="E9" s="29"/>
      <c r="F9" s="29"/>
      <c r="G9" s="29"/>
      <c r="H9" s="30">
        <f t="shared" si="0"/>
        <v>0</v>
      </c>
      <c r="I9" s="30"/>
      <c r="J9" s="7">
        <f t="shared" si="1"/>
        <v>0</v>
      </c>
      <c r="K9" s="7">
        <f t="shared" si="2"/>
        <v>0</v>
      </c>
      <c r="L9" s="7">
        <f t="shared" si="3"/>
        <v>0</v>
      </c>
    </row>
    <row r="10" spans="1:13" ht="14.4" x14ac:dyDescent="0.3">
      <c r="A10" s="5" t="s">
        <v>18</v>
      </c>
      <c r="B10" s="6">
        <v>4100</v>
      </c>
      <c r="C10" s="29"/>
      <c r="D10" s="29"/>
      <c r="E10" s="29"/>
      <c r="F10" s="29"/>
      <c r="G10" s="29"/>
      <c r="H10" s="30">
        <f t="shared" si="0"/>
        <v>0</v>
      </c>
      <c r="I10" s="30"/>
      <c r="J10" s="7">
        <f t="shared" si="1"/>
        <v>0</v>
      </c>
      <c r="K10" s="7">
        <f t="shared" si="2"/>
        <v>0</v>
      </c>
      <c r="L10" s="7">
        <f t="shared" si="3"/>
        <v>0</v>
      </c>
    </row>
    <row r="11" spans="1:13" ht="14.4" x14ac:dyDescent="0.3">
      <c r="A11" s="5" t="s">
        <v>19</v>
      </c>
      <c r="B11" s="6">
        <v>2350</v>
      </c>
      <c r="C11" s="29"/>
      <c r="D11" s="29"/>
      <c r="E11" s="29"/>
      <c r="F11" s="29"/>
      <c r="G11" s="29"/>
      <c r="H11" s="30">
        <f t="shared" si="0"/>
        <v>0</v>
      </c>
      <c r="I11" s="30"/>
      <c r="J11" s="7">
        <f t="shared" si="1"/>
        <v>0</v>
      </c>
      <c r="K11" s="7">
        <f t="shared" si="2"/>
        <v>0</v>
      </c>
      <c r="L11" s="7">
        <f t="shared" si="3"/>
        <v>0</v>
      </c>
    </row>
    <row r="12" spans="1:13" ht="14.4" x14ac:dyDescent="0.3">
      <c r="A12" s="5" t="s">
        <v>20</v>
      </c>
      <c r="B12" s="6">
        <v>1850</v>
      </c>
      <c r="C12" s="29"/>
      <c r="D12" s="29"/>
      <c r="E12" s="29"/>
      <c r="F12" s="29"/>
      <c r="G12" s="29"/>
      <c r="H12" s="30">
        <f t="shared" si="0"/>
        <v>0</v>
      </c>
      <c r="I12" s="30"/>
      <c r="J12" s="7">
        <f t="shared" si="1"/>
        <v>0</v>
      </c>
      <c r="K12" s="7">
        <f t="shared" si="2"/>
        <v>0</v>
      </c>
      <c r="L12" s="7">
        <f t="shared" si="3"/>
        <v>0</v>
      </c>
    </row>
    <row r="13" spans="1:13" s="9" customFormat="1" ht="14.4" x14ac:dyDescent="0.3">
      <c r="A13" s="5" t="s">
        <v>21</v>
      </c>
      <c r="B13" s="6">
        <v>2000</v>
      </c>
      <c r="C13" s="29"/>
      <c r="D13" s="29"/>
      <c r="E13" s="29"/>
      <c r="F13" s="29"/>
      <c r="G13" s="29"/>
      <c r="H13" s="30">
        <f t="shared" si="0"/>
        <v>0</v>
      </c>
      <c r="I13" s="30"/>
      <c r="J13" s="7">
        <f t="shared" si="1"/>
        <v>0</v>
      </c>
      <c r="K13" s="7">
        <f t="shared" si="2"/>
        <v>0</v>
      </c>
      <c r="L13" s="7">
        <f t="shared" si="3"/>
        <v>0</v>
      </c>
    </row>
    <row r="14" spans="1:13" s="9" customFormat="1" ht="14.4" x14ac:dyDescent="0.3">
      <c r="A14" s="5" t="s">
        <v>22</v>
      </c>
      <c r="B14" s="6">
        <v>3100</v>
      </c>
      <c r="C14" s="29"/>
      <c r="D14" s="29"/>
      <c r="E14" s="29"/>
      <c r="F14" s="29"/>
      <c r="G14" s="29"/>
      <c r="H14" s="30">
        <f t="shared" si="0"/>
        <v>0</v>
      </c>
      <c r="I14" s="30"/>
      <c r="J14" s="7">
        <f t="shared" si="1"/>
        <v>0</v>
      </c>
      <c r="K14" s="7">
        <f t="shared" si="2"/>
        <v>0</v>
      </c>
      <c r="L14" s="7">
        <f t="shared" si="3"/>
        <v>0</v>
      </c>
    </row>
    <row r="15" spans="1:13" s="9" customFormat="1" ht="14.4" x14ac:dyDescent="0.3">
      <c r="A15" s="5" t="s">
        <v>23</v>
      </c>
      <c r="B15" s="6">
        <v>2250</v>
      </c>
      <c r="C15" s="29"/>
      <c r="D15" s="29"/>
      <c r="E15" s="29"/>
      <c r="F15" s="29"/>
      <c r="G15" s="29"/>
      <c r="H15" s="30">
        <f t="shared" si="0"/>
        <v>0</v>
      </c>
      <c r="I15" s="30"/>
      <c r="J15" s="7">
        <f t="shared" si="1"/>
        <v>0</v>
      </c>
      <c r="K15" s="7">
        <f t="shared" si="2"/>
        <v>0</v>
      </c>
      <c r="L15" s="7">
        <f t="shared" si="3"/>
        <v>0</v>
      </c>
    </row>
    <row r="16" spans="1:13" s="9" customFormat="1" ht="14.4" x14ac:dyDescent="0.3">
      <c r="A16" s="5" t="s">
        <v>24</v>
      </c>
      <c r="B16" s="6">
        <v>2565</v>
      </c>
      <c r="C16" s="29"/>
      <c r="D16" s="29"/>
      <c r="E16" s="29"/>
      <c r="F16" s="29"/>
      <c r="G16" s="29"/>
      <c r="H16" s="30">
        <f t="shared" si="0"/>
        <v>0</v>
      </c>
      <c r="I16" s="30"/>
      <c r="J16" s="7">
        <f t="shared" si="1"/>
        <v>0</v>
      </c>
      <c r="K16" s="7">
        <f t="shared" si="2"/>
        <v>0</v>
      </c>
      <c r="L16" s="7">
        <f t="shared" si="3"/>
        <v>0</v>
      </c>
    </row>
    <row r="17" spans="1:13" ht="14.4" x14ac:dyDescent="0.3">
      <c r="A17" s="15" t="s">
        <v>26</v>
      </c>
      <c r="B17" s="13"/>
      <c r="C17" s="33"/>
      <c r="D17" s="33"/>
      <c r="E17" s="33"/>
      <c r="F17" s="33"/>
      <c r="G17" s="33"/>
      <c r="H17" s="34"/>
      <c r="I17" s="34"/>
      <c r="J17" s="12"/>
      <c r="K17" s="12"/>
      <c r="L17" s="12"/>
    </row>
    <row r="18" spans="1:13" ht="14.4" x14ac:dyDescent="0.3">
      <c r="A18" s="14" t="s">
        <v>27</v>
      </c>
      <c r="B18" s="6">
        <v>225</v>
      </c>
      <c r="C18" s="29"/>
      <c r="D18" s="29"/>
      <c r="E18" s="29"/>
      <c r="F18" s="29"/>
      <c r="G18" s="29"/>
      <c r="H18" s="30">
        <f t="shared" ref="H18:H23" si="5">E18+F18+G18</f>
        <v>0</v>
      </c>
      <c r="I18" s="30"/>
      <c r="J18" s="7">
        <f t="shared" ref="J18:J23" si="6">B18*E18</f>
        <v>0</v>
      </c>
      <c r="K18" s="7">
        <f t="shared" ref="K18:K23" si="7">(E18*B18)+(F18*B18)</f>
        <v>0</v>
      </c>
      <c r="L18" s="7">
        <f t="shared" ref="L18:L23" si="8">H18*B18</f>
        <v>0</v>
      </c>
    </row>
    <row r="19" spans="1:13" ht="14.4" x14ac:dyDescent="0.3">
      <c r="A19" s="14" t="s">
        <v>28</v>
      </c>
      <c r="B19" s="6">
        <v>155</v>
      </c>
      <c r="C19" s="29"/>
      <c r="D19" s="29"/>
      <c r="E19" s="29"/>
      <c r="F19" s="29"/>
      <c r="G19" s="29"/>
      <c r="H19" s="30">
        <f t="shared" si="5"/>
        <v>0</v>
      </c>
      <c r="I19" s="30"/>
      <c r="J19" s="7">
        <f t="shared" si="6"/>
        <v>0</v>
      </c>
      <c r="K19" s="7">
        <f t="shared" si="7"/>
        <v>0</v>
      </c>
      <c r="L19" s="7">
        <f t="shared" si="8"/>
        <v>0</v>
      </c>
    </row>
    <row r="20" spans="1:13" ht="14.4" x14ac:dyDescent="0.3">
      <c r="A20" s="14" t="s">
        <v>29</v>
      </c>
      <c r="B20" s="6">
        <v>41</v>
      </c>
      <c r="C20" s="29"/>
      <c r="D20" s="29"/>
      <c r="E20" s="29"/>
      <c r="F20" s="29"/>
      <c r="G20" s="29"/>
      <c r="H20" s="30">
        <f t="shared" si="5"/>
        <v>0</v>
      </c>
      <c r="I20" s="30"/>
      <c r="J20" s="7">
        <f t="shared" si="6"/>
        <v>0</v>
      </c>
      <c r="K20" s="7">
        <f t="shared" si="7"/>
        <v>0</v>
      </c>
      <c r="L20" s="7">
        <f t="shared" si="8"/>
        <v>0</v>
      </c>
    </row>
    <row r="21" spans="1:13" ht="14.4" x14ac:dyDescent="0.3">
      <c r="A21" s="14" t="s">
        <v>30</v>
      </c>
      <c r="B21" s="6">
        <v>44</v>
      </c>
      <c r="C21" s="29"/>
      <c r="D21" s="29"/>
      <c r="E21" s="29"/>
      <c r="F21" s="29"/>
      <c r="G21" s="29"/>
      <c r="H21" s="30">
        <f t="shared" si="5"/>
        <v>0</v>
      </c>
      <c r="I21" s="30"/>
      <c r="J21" s="7">
        <f t="shared" si="6"/>
        <v>0</v>
      </c>
      <c r="K21" s="7">
        <f t="shared" si="7"/>
        <v>0</v>
      </c>
      <c r="L21" s="7">
        <f t="shared" si="8"/>
        <v>0</v>
      </c>
    </row>
    <row r="22" spans="1:13" ht="14.4" x14ac:dyDescent="0.3">
      <c r="A22" s="14" t="s">
        <v>31</v>
      </c>
      <c r="B22" s="6">
        <v>192</v>
      </c>
      <c r="C22" s="29"/>
      <c r="D22" s="29"/>
      <c r="E22" s="29"/>
      <c r="F22" s="29"/>
      <c r="G22" s="29"/>
      <c r="H22" s="30">
        <f t="shared" si="5"/>
        <v>0</v>
      </c>
      <c r="I22" s="30"/>
      <c r="J22" s="7">
        <f t="shared" si="6"/>
        <v>0</v>
      </c>
      <c r="K22" s="7">
        <f t="shared" si="7"/>
        <v>0</v>
      </c>
      <c r="L22" s="7">
        <f t="shared" si="8"/>
        <v>0</v>
      </c>
    </row>
    <row r="23" spans="1:13" ht="14.4" x14ac:dyDescent="0.3">
      <c r="A23" s="14" t="s">
        <v>32</v>
      </c>
      <c r="B23" s="6">
        <v>80</v>
      </c>
      <c r="C23" s="29"/>
      <c r="D23" s="29"/>
      <c r="E23" s="29"/>
      <c r="F23" s="29"/>
      <c r="G23" s="29"/>
      <c r="H23" s="30">
        <f t="shared" si="5"/>
        <v>0</v>
      </c>
      <c r="I23" s="30"/>
      <c r="J23" s="7">
        <f t="shared" si="6"/>
        <v>0</v>
      </c>
      <c r="K23" s="7">
        <f t="shared" si="7"/>
        <v>0</v>
      </c>
      <c r="L23" s="7">
        <f t="shared" si="8"/>
        <v>0</v>
      </c>
    </row>
    <row r="24" spans="1:13" ht="14.4" x14ac:dyDescent="0.3">
      <c r="A24" s="14"/>
      <c r="B24" s="6"/>
      <c r="C24" s="29"/>
      <c r="D24" s="29"/>
      <c r="E24" s="29"/>
      <c r="F24" s="29"/>
      <c r="G24" s="29"/>
      <c r="H24" s="30"/>
      <c r="I24" s="30"/>
      <c r="J24" s="7"/>
      <c r="K24" s="7"/>
      <c r="L24" s="7"/>
    </row>
    <row r="25" spans="1:13" ht="14.4" x14ac:dyDescent="0.3">
      <c r="A25" s="14"/>
      <c r="B25" s="6"/>
      <c r="C25" s="29"/>
      <c r="D25" s="29"/>
      <c r="E25" s="29"/>
      <c r="F25" s="29"/>
      <c r="G25" s="29"/>
      <c r="H25" s="30"/>
      <c r="I25" s="30"/>
      <c r="J25" s="7"/>
      <c r="K25" s="7"/>
      <c r="L25" s="7"/>
    </row>
    <row r="26" spans="1:13" ht="14.4" x14ac:dyDescent="0.3">
      <c r="A26" s="14"/>
      <c r="B26" s="6"/>
      <c r="C26" s="29"/>
      <c r="D26" s="29"/>
      <c r="E26" s="29"/>
      <c r="F26" s="29"/>
      <c r="G26" s="29"/>
      <c r="H26" s="30"/>
      <c r="I26" s="30"/>
      <c r="J26" s="7"/>
      <c r="K26" s="7"/>
      <c r="L26" s="7"/>
    </row>
    <row r="27" spans="1:13" ht="14.4" x14ac:dyDescent="0.3">
      <c r="A27" s="28" t="s">
        <v>33</v>
      </c>
      <c r="B27" s="28"/>
      <c r="C27" s="35"/>
      <c r="D27" s="35"/>
      <c r="E27" s="36">
        <f>SUM(E3:E26)</f>
        <v>1</v>
      </c>
      <c r="F27" s="36">
        <f>SUM(F3:F26)</f>
        <v>1</v>
      </c>
      <c r="G27" s="36">
        <f>SUM(G3:G26)</f>
        <v>1</v>
      </c>
      <c r="H27" s="36">
        <f>SUM(H3:H26)</f>
        <v>3</v>
      </c>
      <c r="I27" s="36"/>
      <c r="J27" s="17">
        <f>SUM(J3:J26)+E37</f>
        <v>3800</v>
      </c>
      <c r="K27" s="17">
        <f>SUM(K3:K26)</f>
        <v>7600</v>
      </c>
      <c r="L27" s="17">
        <f>SUM(L3:L26)+L37</f>
        <v>12050</v>
      </c>
    </row>
    <row r="28" spans="1:13" s="4" customFormat="1" ht="44.4" customHeight="1" x14ac:dyDescent="0.25">
      <c r="A28" s="1"/>
      <c r="B28" s="1" t="s">
        <v>1</v>
      </c>
      <c r="C28" s="31"/>
      <c r="D28" s="31"/>
      <c r="E28" s="31" t="s">
        <v>4</v>
      </c>
      <c r="F28" s="31" t="s">
        <v>5</v>
      </c>
      <c r="G28" s="31" t="s">
        <v>6</v>
      </c>
      <c r="H28" s="32" t="s">
        <v>7</v>
      </c>
      <c r="I28" s="32"/>
      <c r="J28" s="2" t="s">
        <v>8</v>
      </c>
      <c r="K28" s="2" t="s">
        <v>9</v>
      </c>
      <c r="L28" s="2" t="s">
        <v>10</v>
      </c>
      <c r="M28" s="3"/>
    </row>
    <row r="29" spans="1:13" ht="14.4" x14ac:dyDescent="0.3">
      <c r="A29" s="16"/>
      <c r="B29" s="18"/>
      <c r="C29" s="37"/>
      <c r="D29" s="37"/>
      <c r="E29" s="38"/>
      <c r="F29" s="38"/>
      <c r="G29" s="38"/>
      <c r="H29" s="39"/>
      <c r="I29" s="39"/>
      <c r="J29" s="19"/>
      <c r="K29" s="19"/>
      <c r="L29" s="19"/>
    </row>
    <row r="30" spans="1:13" ht="28.8" x14ac:dyDescent="0.3">
      <c r="A30" s="20" t="s">
        <v>34</v>
      </c>
      <c r="B30" s="21"/>
      <c r="C30" s="40"/>
      <c r="D30" s="40"/>
      <c r="E30" s="41" t="s">
        <v>35</v>
      </c>
      <c r="F30" s="41"/>
      <c r="G30" s="40"/>
      <c r="H30" s="42" t="s">
        <v>36</v>
      </c>
      <c r="I30" s="42"/>
      <c r="J30" s="22"/>
      <c r="K30" s="22"/>
      <c r="L30" s="22"/>
    </row>
    <row r="31" spans="1:13" s="9" customFormat="1" ht="14.4" x14ac:dyDescent="0.3">
      <c r="A31" s="14" t="s">
        <v>37</v>
      </c>
      <c r="B31" s="6">
        <v>100</v>
      </c>
      <c r="C31" s="29"/>
      <c r="D31" s="29"/>
      <c r="E31" s="38"/>
      <c r="F31" s="38"/>
      <c r="G31" s="29"/>
      <c r="H31" s="39"/>
      <c r="I31" s="39"/>
      <c r="J31" s="7"/>
      <c r="K31" s="7"/>
      <c r="L31" s="7">
        <f t="shared" ref="L31:L36" si="9">B31*(H31+E31)</f>
        <v>0</v>
      </c>
    </row>
    <row r="32" spans="1:13" ht="14.4" x14ac:dyDescent="0.3">
      <c r="A32" s="14" t="s">
        <v>37</v>
      </c>
      <c r="B32" s="6">
        <v>300</v>
      </c>
      <c r="C32" s="29"/>
      <c r="D32" s="29"/>
      <c r="E32" s="29"/>
      <c r="F32" s="43"/>
      <c r="G32" s="30"/>
      <c r="H32" s="29">
        <v>1</v>
      </c>
      <c r="I32" s="29"/>
      <c r="J32" s="7"/>
      <c r="K32" s="7"/>
      <c r="L32" s="7">
        <f t="shared" si="9"/>
        <v>300</v>
      </c>
    </row>
    <row r="33" spans="1:12" ht="14.4" x14ac:dyDescent="0.3">
      <c r="A33" s="14" t="s">
        <v>34</v>
      </c>
      <c r="B33" s="6">
        <v>350</v>
      </c>
      <c r="C33" s="29"/>
      <c r="D33" s="29"/>
      <c r="E33" s="29"/>
      <c r="F33" s="43"/>
      <c r="G33" s="30"/>
      <c r="H33" s="29">
        <v>1</v>
      </c>
      <c r="I33" s="29"/>
      <c r="J33" s="7"/>
      <c r="K33" s="7"/>
      <c r="L33" s="7">
        <f t="shared" si="9"/>
        <v>350</v>
      </c>
    </row>
    <row r="34" spans="1:12" ht="14.4" x14ac:dyDescent="0.3">
      <c r="A34" s="14" t="s">
        <v>37</v>
      </c>
      <c r="B34" s="6">
        <v>400</v>
      </c>
      <c r="C34" s="29"/>
      <c r="D34" s="29"/>
      <c r="E34" s="29"/>
      <c r="F34" s="43"/>
      <c r="G34" s="30"/>
      <c r="H34" s="29"/>
      <c r="I34" s="29"/>
      <c r="J34" s="7"/>
      <c r="K34" s="7"/>
      <c r="L34" s="7">
        <f t="shared" si="9"/>
        <v>0</v>
      </c>
    </row>
    <row r="35" spans="1:12" ht="14.4" x14ac:dyDescent="0.3">
      <c r="A35" s="14" t="s">
        <v>37</v>
      </c>
      <c r="B35" s="6">
        <v>550</v>
      </c>
      <c r="C35" s="29"/>
      <c r="D35" s="29"/>
      <c r="E35" s="37"/>
      <c r="F35" s="44"/>
      <c r="G35" s="44"/>
      <c r="H35" s="29"/>
      <c r="I35" s="29"/>
      <c r="J35" s="23"/>
      <c r="K35" s="23"/>
      <c r="L35" s="7">
        <f t="shared" si="9"/>
        <v>0</v>
      </c>
    </row>
    <row r="36" spans="1:12" ht="14.4" x14ac:dyDescent="0.3">
      <c r="A36" s="14" t="s">
        <v>37</v>
      </c>
      <c r="B36" s="6">
        <v>800</v>
      </c>
      <c r="C36" s="29"/>
      <c r="D36" s="29"/>
      <c r="E36" s="37"/>
      <c r="F36" s="44"/>
      <c r="G36" s="44"/>
      <c r="H36" s="29"/>
      <c r="I36" s="29"/>
      <c r="J36" s="23"/>
      <c r="K36" s="23"/>
      <c r="L36" s="7">
        <f t="shared" si="9"/>
        <v>0</v>
      </c>
    </row>
    <row r="37" spans="1:12" ht="14.4" x14ac:dyDescent="0.3">
      <c r="A37" s="28" t="s">
        <v>33</v>
      </c>
      <c r="B37" s="28"/>
      <c r="C37" s="35"/>
      <c r="D37" s="35"/>
      <c r="E37" s="36">
        <f>(E31*B31)+(E32*B32)+(E33*B33)+(E34*B34)+(E35*B35)+(E36*B36)</f>
        <v>0</v>
      </c>
      <c r="F37" s="36"/>
      <c r="G37" s="36"/>
      <c r="H37" s="36">
        <f>(H31*B31)+(H32*B32)+(H33*B33)+(H34*B34)+(H35*B35)+(H36*B36)</f>
        <v>650</v>
      </c>
      <c r="I37" s="36"/>
      <c r="J37" s="24"/>
      <c r="K37" s="24"/>
      <c r="L37" s="17">
        <f>SUM(L31:L36)</f>
        <v>650</v>
      </c>
    </row>
    <row r="38" spans="1:12" x14ac:dyDescent="0.25">
      <c r="E38" s="46"/>
      <c r="F38" s="46"/>
      <c r="G38" s="46"/>
      <c r="H38" s="47"/>
      <c r="I38" s="47"/>
      <c r="J38" s="25"/>
      <c r="K38" s="25"/>
      <c r="L38" s="25"/>
    </row>
    <row r="39" spans="1:12" ht="14.4" x14ac:dyDescent="0.3">
      <c r="E39" s="46"/>
      <c r="F39" s="46"/>
      <c r="G39" s="46"/>
      <c r="H39" s="47"/>
      <c r="I39" s="47"/>
      <c r="J39" s="26" t="s">
        <v>38</v>
      </c>
      <c r="K39" s="26"/>
      <c r="L39" s="27">
        <f>K27+L37</f>
        <v>8250</v>
      </c>
    </row>
  </sheetData>
  <sheetProtection insertRows="0"/>
  <mergeCells count="2">
    <mergeCell ref="A27:B27"/>
    <mergeCell ref="A37:B37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09.12.2016</vt:lpstr>
      <vt:lpstr>10.12.2016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Мася</dc:creator>
  <cp:lastModifiedBy>Мася</cp:lastModifiedBy>
  <dcterms:created xsi:type="dcterms:W3CDTF">2016-12-11T19:39:23Z</dcterms:created>
  <dcterms:modified xsi:type="dcterms:W3CDTF">2016-12-12T19:02:25Z</dcterms:modified>
</cp:coreProperties>
</file>