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<sst xmlns="http://schemas.openxmlformats.org/spreadsheetml/2006/main" count="48" uniqueCount="22">
  <si>
    <t>Услуга</t>
  </si>
  <si>
    <t>Постоянные начисления</t>
  </si>
  <si>
    <t>АДМИРАЛА ЛАЗАРЕВА НАБ. д.16</t>
  </si>
  <si>
    <t>Содержание общ.имущ.дома</t>
  </si>
  <si>
    <t>Отопление</t>
  </si>
  <si>
    <t>Вывоз твердых бытовых отходов</t>
  </si>
  <si>
    <t>Уборка и сан.очистка зем.уч.</t>
  </si>
  <si>
    <t>Электроснабжение(инд.потребл.)</t>
  </si>
  <si>
    <t>Хол.вода</t>
  </si>
  <si>
    <t>Тек.рем.общ.имущ.дома</t>
  </si>
  <si>
    <t>Сод.и тек.рем.в/дом.газосн.</t>
  </si>
  <si>
    <t>Управление многоквартирн домом</t>
  </si>
  <si>
    <t>Водоотведение (кв)</t>
  </si>
  <si>
    <t>Эксплуатация общедом. ПУ</t>
  </si>
  <si>
    <t>Хол.водоснабж. (о/д нужды)</t>
  </si>
  <si>
    <t>Электроснабжение(общед.нужды)</t>
  </si>
  <si>
    <t>Итого:</t>
  </si>
  <si>
    <t>АДМИРАЛА ЛАЗАРЕВА НАБ. д.20А</t>
  </si>
  <si>
    <t>Электроснабж.на общедом.нужды</t>
  </si>
  <si>
    <t>АДМИРАЛА ЛАЗАРЕВА НАБ. д.20Б</t>
  </si>
  <si>
    <t>КАК ЕСТЬ</t>
  </si>
  <si>
    <t>КАК НАДО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</si>
</sst>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vertical="top" wrapText="1" readingOrder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vertical="top" wrapText="1" readingOrder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 wrapText="1" readingOrder="1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vertical="top" wrapText="1" readingOrder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5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5.00390625" style="0" customWidth="1"/>
    <col min="2" max="3" width="12.7109375" style="0" customWidth="1"/>
    <col min="4" max="4" width="33.8515625" style="0" customWidth="1"/>
    <col min="5" max="5" width="35.00390625" style="0" customWidth="1"/>
    <col min="6" max="6" width="12.7109375" style="14" customWidth="1"/>
  </cols>
  <sheetData>
    <row r="1" spans="1:6" ht="15" customHeight="1">
      <c r="A1" s="12" t="s">
        <v>20</v>
      </c>
      <c r="B1" s="12"/>
      <c r="C1" s="7"/>
      <c r="D1" s="12" t="s">
        <v>21</v>
      </c>
      <c r="E1" s="12"/>
      <c r="F1" s="12"/>
    </row>
    <row r="2" spans="1:6" ht="15" customHeight="1">
      <c r="A2" s="12"/>
      <c r="B2" s="12"/>
      <c r="C2" s="7"/>
      <c r="D2" s="12"/>
      <c r="E2" s="12"/>
      <c r="F2" s="12"/>
    </row>
    <row r="3" spans="1:6" ht="15" customHeight="1">
      <c r="A3" s="12"/>
      <c r="B3" s="12"/>
      <c r="C3" s="7"/>
      <c r="D3" s="12"/>
      <c r="E3" s="12"/>
      <c r="F3" s="12"/>
    </row>
    <row r="5" spans="1:6" ht="32.25" customHeight="1">
      <c r="A5" s="1" t="s">
        <v>0</v>
      </c>
      <c r="B5" s="1" t="s">
        <v>1</v>
      </c>
      <c r="C5" s="8"/>
      <c r="D5" s="2"/>
      <c r="E5" s="1" t="s">
        <v>0</v>
      </c>
      <c r="F5" s="1" t="s">
        <v>1</v>
      </c>
    </row>
    <row r="6" spans="1:6" ht="15" customHeight="1">
      <c r="A6" s="2" t="s">
        <v>2</v>
      </c>
      <c r="B6" s="2"/>
      <c r="C6" s="9"/>
      <c r="D6" s="2">
        <f>IF(OR(B6="",A6="Итого:"),"",LOOKUP(2,1/(B$4:B5=""),A$4:A5))</f>
      </c>
      <c r="E6" s="1">
        <f aca="true" t="shared" si="0" ref="E6:E51">IF(B6&lt;&gt;"",A6,"")</f>
      </c>
      <c r="F6" s="13">
        <f aca="true" t="shared" si="1" ref="F6:F51">IF(B6&lt;&gt;"",B6,"")</f>
      </c>
    </row>
    <row r="7" spans="1:6" ht="15" customHeight="1">
      <c r="A7" s="3" t="s">
        <v>3</v>
      </c>
      <c r="B7" s="4">
        <v>1355.52</v>
      </c>
      <c r="C7" s="10"/>
      <c r="D7" s="2" t="str">
        <f>IF(OR(B7="",A7="Итого:"),"",LOOKUP(2,1/(B$4:B6=""),A$4:A6))</f>
        <v>АДМИРАЛА ЛАЗАРЕВА НАБ. д.16</v>
      </c>
      <c r="E7" s="1" t="str">
        <f t="shared" si="0"/>
        <v>Содержание общ.имущ.дома</v>
      </c>
      <c r="F7" s="13">
        <f t="shared" si="1"/>
        <v>1355.52</v>
      </c>
    </row>
    <row r="8" spans="1:6" ht="15" customHeight="1">
      <c r="A8" s="3" t="s">
        <v>4</v>
      </c>
      <c r="B8" s="4">
        <v>5924.28</v>
      </c>
      <c r="C8" s="10"/>
      <c r="D8" s="2" t="str">
        <f>IF(OR(B8="",A8="Итого:"),"",LOOKUP(2,1/(B$4:B7=""),A$4:A7))</f>
        <v>АДМИРАЛА ЛАЗАРЕВА НАБ. д.16</v>
      </c>
      <c r="E8" s="1" t="str">
        <f t="shared" si="0"/>
        <v>Отопление</v>
      </c>
      <c r="F8" s="13">
        <f t="shared" si="1"/>
        <v>5924.28</v>
      </c>
    </row>
    <row r="9" spans="1:6" ht="15" customHeight="1">
      <c r="A9" s="3" t="s">
        <v>5</v>
      </c>
      <c r="B9" s="4">
        <v>752.83</v>
      </c>
      <c r="C9" s="10"/>
      <c r="D9" s="2" t="str">
        <f>IF(OR(B9="",A9="Итого:"),"",LOOKUP(2,1/(B$4:B8=""),A$4:A8))</f>
        <v>АДМИРАЛА ЛАЗАРЕВА НАБ. д.16</v>
      </c>
      <c r="E9" s="1" t="str">
        <f t="shared" si="0"/>
        <v>Вывоз твердых бытовых отходов</v>
      </c>
      <c r="F9" s="13">
        <f t="shared" si="1"/>
        <v>752.83</v>
      </c>
    </row>
    <row r="10" spans="1:6" ht="15" customHeight="1">
      <c r="A10" s="3" t="s">
        <v>6</v>
      </c>
      <c r="B10" s="4">
        <v>308.44</v>
      </c>
      <c r="C10" s="10"/>
      <c r="D10" s="2" t="str">
        <f>IF(OR(B10="",A10="Итого:"),"",LOOKUP(2,1/(B$4:B9=""),A$4:A9))</f>
        <v>АДМИРАЛА ЛАЗАРЕВА НАБ. д.16</v>
      </c>
      <c r="E10" s="1" t="str">
        <f t="shared" si="0"/>
        <v>Уборка и сан.очистка зем.уч.</v>
      </c>
      <c r="F10" s="13">
        <f t="shared" si="1"/>
        <v>308.44</v>
      </c>
    </row>
    <row r="11" spans="1:6" ht="15" customHeight="1">
      <c r="A11" s="3" t="s">
        <v>7</v>
      </c>
      <c r="B11" s="4">
        <v>3205.36</v>
      </c>
      <c r="C11" s="10"/>
      <c r="D11" s="2" t="str">
        <f>IF(OR(B11="",A11="Итого:"),"",LOOKUP(2,1/(B$4:B10=""),A$4:A10))</f>
        <v>АДМИРАЛА ЛАЗАРЕВА НАБ. д.16</v>
      </c>
      <c r="E11" s="1" t="str">
        <f t="shared" si="0"/>
        <v>Электроснабжение(инд.потребл.)</v>
      </c>
      <c r="F11" s="13">
        <f t="shared" si="1"/>
        <v>3205.36</v>
      </c>
    </row>
    <row r="12" spans="1:6" ht="15">
      <c r="A12" s="3" t="s">
        <v>8</v>
      </c>
      <c r="B12" s="4">
        <v>2028.8400000000001</v>
      </c>
      <c r="C12" s="10"/>
      <c r="D12" s="2" t="str">
        <f>IF(OR(B12="",A12="Итого:"),"",LOOKUP(2,1/(B$4:B11=""),A$4:A11))</f>
        <v>АДМИРАЛА ЛАЗАРЕВА НАБ. д.16</v>
      </c>
      <c r="E12" s="1" t="str">
        <f t="shared" si="0"/>
        <v>Хол.вода</v>
      </c>
      <c r="F12" s="13">
        <f t="shared" si="1"/>
        <v>2028.8400000000001</v>
      </c>
    </row>
    <row r="13" spans="1:6" ht="15" customHeight="1">
      <c r="A13" s="3" t="s">
        <v>9</v>
      </c>
      <c r="B13" s="4">
        <v>1185.04</v>
      </c>
      <c r="C13" s="10"/>
      <c r="D13" s="2" t="str">
        <f>IF(OR(B13="",A13="Итого:"),"",LOOKUP(2,1/(B$4:B12=""),A$4:A12))</f>
        <v>АДМИРАЛА ЛАЗАРЕВА НАБ. д.16</v>
      </c>
      <c r="E13" s="1" t="str">
        <f t="shared" si="0"/>
        <v>Тек.рем.общ.имущ.дома</v>
      </c>
      <c r="F13" s="13">
        <f t="shared" si="1"/>
        <v>1185.04</v>
      </c>
    </row>
    <row r="14" spans="1:6" ht="15" customHeight="1">
      <c r="A14" s="3" t="s">
        <v>10</v>
      </c>
      <c r="B14" s="4">
        <v>131.89000000000001</v>
      </c>
      <c r="C14" s="10"/>
      <c r="D14" s="2" t="str">
        <f>IF(OR(B14="",A14="Итого:"),"",LOOKUP(2,1/(B$4:B13=""),A$4:A13))</f>
        <v>АДМИРАЛА ЛАЗАРЕВА НАБ. д.16</v>
      </c>
      <c r="E14" s="1" t="str">
        <f t="shared" si="0"/>
        <v>Сод.и тек.рем.в/дом.газосн.</v>
      </c>
      <c r="F14" s="13">
        <f t="shared" si="1"/>
        <v>131.89000000000001</v>
      </c>
    </row>
    <row r="15" spans="1:6" ht="15" customHeight="1">
      <c r="A15" s="3" t="s">
        <v>11</v>
      </c>
      <c r="B15" s="4">
        <v>464.69</v>
      </c>
      <c r="C15" s="10"/>
      <c r="D15" s="2" t="str">
        <f>IF(OR(B15="",A15="Итого:"),"",LOOKUP(2,1/(B$4:B14=""),A$4:A14))</f>
        <v>АДМИРАЛА ЛАЗАРЕВА НАБ. д.16</v>
      </c>
      <c r="E15" s="1" t="str">
        <f t="shared" si="0"/>
        <v>Управление многоквартирн домом</v>
      </c>
      <c r="F15" s="13">
        <f t="shared" si="1"/>
        <v>464.69</v>
      </c>
    </row>
    <row r="16" spans="1:6" ht="15" customHeight="1">
      <c r="A16" s="3" t="s">
        <v>12</v>
      </c>
      <c r="B16" s="4">
        <v>2029.1000000000001</v>
      </c>
      <c r="C16" s="10"/>
      <c r="D16" s="2" t="str">
        <f>IF(OR(B16="",A16="Итого:"),"",LOOKUP(2,1/(B$4:B15=""),A$4:A15))</f>
        <v>АДМИРАЛА ЛАЗАРЕВА НАБ. д.16</v>
      </c>
      <c r="E16" s="1" t="str">
        <f t="shared" si="0"/>
        <v>Водоотведение (кв)</v>
      </c>
      <c r="F16" s="13">
        <f t="shared" si="1"/>
        <v>2029.1000000000001</v>
      </c>
    </row>
    <row r="17" spans="1:6" ht="15" customHeight="1">
      <c r="A17" s="3" t="s">
        <v>13</v>
      </c>
      <c r="B17" s="4">
        <v>22.32</v>
      </c>
      <c r="C17" s="10"/>
      <c r="D17" s="2" t="str">
        <f>IF(OR(B17="",A17="Итого:"),"",LOOKUP(2,1/(B$4:B16=""),A$4:A16))</f>
        <v>АДМИРАЛА ЛАЗАРЕВА НАБ. д.16</v>
      </c>
      <c r="E17" s="1" t="str">
        <f t="shared" si="0"/>
        <v>Эксплуатация общедом. ПУ</v>
      </c>
      <c r="F17" s="13">
        <f t="shared" si="1"/>
        <v>22.32</v>
      </c>
    </row>
    <row r="18" spans="1:6" ht="15" customHeight="1">
      <c r="A18" s="3" t="s">
        <v>14</v>
      </c>
      <c r="B18" s="4">
        <v>0</v>
      </c>
      <c r="C18" s="10"/>
      <c r="D18" s="2" t="str">
        <f>IF(OR(B18="",A18="Итого:"),"",LOOKUP(2,1/(B$4:B17=""),A$4:A17))</f>
        <v>АДМИРАЛА ЛАЗАРЕВА НАБ. д.16</v>
      </c>
      <c r="E18" s="1" t="str">
        <f t="shared" si="0"/>
        <v>Хол.водоснабж. (о/д нужды)</v>
      </c>
      <c r="F18" s="13">
        <f t="shared" si="1"/>
        <v>0</v>
      </c>
    </row>
    <row r="19" spans="1:6" ht="15" customHeight="1">
      <c r="A19" s="3" t="s">
        <v>15</v>
      </c>
      <c r="B19" s="4">
        <v>5243.26</v>
      </c>
      <c r="C19" s="10"/>
      <c r="D19" s="2" t="str">
        <f>IF(OR(B19="",A19="Итого:"),"",LOOKUP(2,1/(B$4:B18=""),A$4:A18))</f>
        <v>АДМИРАЛА ЛАЗАРЕВА НАБ. д.16</v>
      </c>
      <c r="E19" s="1" t="str">
        <f t="shared" si="0"/>
        <v>Электроснабжение(общед.нужды)</v>
      </c>
      <c r="F19" s="13">
        <f t="shared" si="1"/>
        <v>5243.26</v>
      </c>
    </row>
    <row r="20" spans="1:6" ht="15">
      <c r="A20" s="5"/>
      <c r="B20" s="5"/>
      <c r="C20" s="11"/>
      <c r="D20" s="2">
        <f>IF(OR(B20="",A20="Итого:"),"",LOOKUP(2,1/(B$4:B19=""),A$4:A19))</f>
      </c>
      <c r="E20" s="1">
        <f t="shared" si="0"/>
      </c>
      <c r="F20" s="13">
        <f t="shared" si="1"/>
      </c>
    </row>
    <row r="21" spans="1:6" ht="15">
      <c r="A21" s="6" t="s">
        <v>16</v>
      </c>
      <c r="B21" s="4">
        <v>22651.57</v>
      </c>
      <c r="C21" s="10"/>
      <c r="D21" s="2">
        <f>IF(OR(B21="",A21="Итого:"),"",LOOKUP(2,1/(B$4:B20=""),A$4:A20))</f>
      </c>
      <c r="E21" s="1" t="str">
        <f>IF(B21&lt;&gt;"",A21,"")</f>
        <v>Итого:</v>
      </c>
      <c r="F21" s="13">
        <f t="shared" si="1"/>
        <v>22651.57</v>
      </c>
    </row>
    <row r="22" spans="1:6" ht="15">
      <c r="A22" s="5"/>
      <c r="B22" s="5"/>
      <c r="C22" s="11"/>
      <c r="D22" s="2">
        <f>IF(OR(B22="",A22="Итого:"),"",LOOKUP(2,1/(B$4:B21=""),A$4:A21))</f>
      </c>
      <c r="E22" s="1">
        <f t="shared" si="0"/>
      </c>
      <c r="F22" s="13">
        <f t="shared" si="1"/>
      </c>
    </row>
    <row r="23" spans="1:6" ht="15" customHeight="1">
      <c r="A23" s="2" t="s">
        <v>17</v>
      </c>
      <c r="B23" s="2"/>
      <c r="C23" s="9"/>
      <c r="D23" s="2">
        <f>IF(OR(B23="",A23="Итого:"),"",LOOKUP(2,1/(B$4:B22=""),A$4:A22))</f>
      </c>
      <c r="E23" s="1">
        <f t="shared" si="0"/>
      </c>
      <c r="F23" s="13">
        <f t="shared" si="1"/>
      </c>
    </row>
    <row r="24" spans="1:6" ht="15" customHeight="1">
      <c r="A24" s="3" t="s">
        <v>3</v>
      </c>
      <c r="B24" s="4">
        <v>2560.58</v>
      </c>
      <c r="C24" s="10"/>
      <c r="D24" s="2" t="str">
        <f>IF(OR(B24="",A24="Итого:"),"",LOOKUP(2,1/(B$4:B23=""),A$4:A23))</f>
        <v>АДМИРАЛА ЛАЗАРЕВА НАБ. д.20А</v>
      </c>
      <c r="E24" s="1" t="str">
        <f t="shared" si="0"/>
        <v>Содержание общ.имущ.дома</v>
      </c>
      <c r="F24" s="13">
        <f t="shared" si="1"/>
        <v>2560.58</v>
      </c>
    </row>
    <row r="25" spans="1:6" ht="15" customHeight="1">
      <c r="A25" s="3" t="s">
        <v>4</v>
      </c>
      <c r="B25" s="4">
        <v>8332.16</v>
      </c>
      <c r="C25" s="10"/>
      <c r="D25" s="2" t="str">
        <f>IF(OR(B25="",A25="Итого:"),"",LOOKUP(2,1/(B$4:B24=""),A$4:A24))</f>
        <v>АДМИРАЛА ЛАЗАРЕВА НАБ. д.20А</v>
      </c>
      <c r="E25" s="1" t="str">
        <f t="shared" si="0"/>
        <v>Отопление</v>
      </c>
      <c r="F25" s="13">
        <f t="shared" si="1"/>
        <v>8332.16</v>
      </c>
    </row>
    <row r="26" spans="1:6" ht="15" customHeight="1">
      <c r="A26" s="3" t="s">
        <v>5</v>
      </c>
      <c r="B26" s="4">
        <v>1422.1200000000001</v>
      </c>
      <c r="C26" s="10"/>
      <c r="D26" s="2" t="str">
        <f>IF(OR(B26="",A26="Итого:"),"",LOOKUP(2,1/(B$4:B25=""),A$4:A25))</f>
        <v>АДМИРАЛА ЛАЗАРЕВА НАБ. д.20А</v>
      </c>
      <c r="E26" s="1" t="str">
        <f t="shared" si="0"/>
        <v>Вывоз твердых бытовых отходов</v>
      </c>
      <c r="F26" s="13">
        <f t="shared" si="1"/>
        <v>1422.1200000000001</v>
      </c>
    </row>
    <row r="27" spans="1:6" ht="15" customHeight="1">
      <c r="A27" s="3" t="s">
        <v>6</v>
      </c>
      <c r="B27" s="4">
        <v>582.64</v>
      </c>
      <c r="C27" s="10"/>
      <c r="D27" s="2" t="str">
        <f>IF(OR(B27="",A27="Итого:"),"",LOOKUP(2,1/(B$4:B26=""),A$4:A26))</f>
        <v>АДМИРАЛА ЛАЗАРЕВА НАБ. д.20А</v>
      </c>
      <c r="E27" s="1" t="str">
        <f t="shared" si="0"/>
        <v>Уборка и сан.очистка зем.уч.</v>
      </c>
      <c r="F27" s="13">
        <f t="shared" si="1"/>
        <v>582.64</v>
      </c>
    </row>
    <row r="28" spans="1:6" ht="15">
      <c r="A28" s="3" t="s">
        <v>8</v>
      </c>
      <c r="B28" s="4">
        <v>5103.25</v>
      </c>
      <c r="C28" s="10"/>
      <c r="D28" s="2" t="str">
        <f>IF(OR(B28="",A28="Итого:"),"",LOOKUP(2,1/(B$4:B27=""),A$4:A27))</f>
        <v>АДМИРАЛА ЛАЗАРЕВА НАБ. д.20А</v>
      </c>
      <c r="E28" s="1" t="str">
        <f t="shared" si="0"/>
        <v>Хол.вода</v>
      </c>
      <c r="F28" s="13">
        <f t="shared" si="1"/>
        <v>5103.25</v>
      </c>
    </row>
    <row r="29" spans="1:6" ht="15" customHeight="1">
      <c r="A29" s="3" t="s">
        <v>9</v>
      </c>
      <c r="B29" s="4">
        <v>2238.58</v>
      </c>
      <c r="C29" s="10"/>
      <c r="D29" s="2" t="str">
        <f>IF(OR(B29="",A29="Итого:"),"",LOOKUP(2,1/(B$4:B28=""),A$4:A28))</f>
        <v>АДМИРАЛА ЛАЗАРЕВА НАБ. д.20А</v>
      </c>
      <c r="E29" s="1" t="str">
        <f t="shared" si="0"/>
        <v>Тек.рем.общ.имущ.дома</v>
      </c>
      <c r="F29" s="13">
        <f t="shared" si="1"/>
        <v>2238.58</v>
      </c>
    </row>
    <row r="30" spans="1:6" ht="15" customHeight="1">
      <c r="A30" s="3" t="s">
        <v>10</v>
      </c>
      <c r="B30" s="4">
        <v>249.17000000000002</v>
      </c>
      <c r="C30" s="10"/>
      <c r="D30" s="2" t="str">
        <f>IF(OR(B30="",A30="Итого:"),"",LOOKUP(2,1/(B$4:B29=""),A$4:A29))</f>
        <v>АДМИРАЛА ЛАЗАРЕВА НАБ. д.20А</v>
      </c>
      <c r="E30" s="1" t="str">
        <f t="shared" si="0"/>
        <v>Сод.и тек.рем.в/дом.газосн.</v>
      </c>
      <c r="F30" s="13">
        <f t="shared" si="1"/>
        <v>249.17000000000002</v>
      </c>
    </row>
    <row r="31" spans="1:6" ht="15" customHeight="1">
      <c r="A31" s="3" t="s">
        <v>11</v>
      </c>
      <c r="B31" s="4">
        <v>877.8000000000001</v>
      </c>
      <c r="C31" s="10"/>
      <c r="D31" s="2" t="str">
        <f>IF(OR(B31="",A31="Итого:"),"",LOOKUP(2,1/(B$4:B30=""),A$4:A30))</f>
        <v>АДМИРАЛА ЛАЗАРЕВА НАБ. д.20А</v>
      </c>
      <c r="E31" s="1" t="str">
        <f t="shared" si="0"/>
        <v>Управление многоквартирн домом</v>
      </c>
      <c r="F31" s="13">
        <f t="shared" si="1"/>
        <v>877.8000000000001</v>
      </c>
    </row>
    <row r="32" spans="1:6" ht="15" customHeight="1">
      <c r="A32" s="3" t="s">
        <v>12</v>
      </c>
      <c r="B32" s="4">
        <v>5103.25</v>
      </c>
      <c r="C32" s="10"/>
      <c r="D32" s="2" t="str">
        <f>IF(OR(B32="",A32="Итого:"),"",LOOKUP(2,1/(B$4:B31=""),A$4:A31))</f>
        <v>АДМИРАЛА ЛАЗАРЕВА НАБ. д.20А</v>
      </c>
      <c r="E32" s="1" t="str">
        <f t="shared" si="0"/>
        <v>Водоотведение (кв)</v>
      </c>
      <c r="F32" s="13">
        <f t="shared" si="1"/>
        <v>5103.25</v>
      </c>
    </row>
    <row r="33" spans="1:6" ht="15" customHeight="1">
      <c r="A33" s="3" t="s">
        <v>18</v>
      </c>
      <c r="B33" s="4">
        <v>206.62</v>
      </c>
      <c r="C33" s="10"/>
      <c r="D33" s="2" t="str">
        <f>IF(OR(B33="",A33="Итого:"),"",LOOKUP(2,1/(B$4:B32=""),A$4:A32))</f>
        <v>АДМИРАЛА ЛАЗАРЕВА НАБ. д.20А</v>
      </c>
      <c r="E33" s="1" t="str">
        <f t="shared" si="0"/>
        <v>Электроснабж.на общедом.нужды</v>
      </c>
      <c r="F33" s="13">
        <f t="shared" si="1"/>
        <v>206.62</v>
      </c>
    </row>
    <row r="34" spans="1:6" ht="15" customHeight="1">
      <c r="A34" s="3" t="s">
        <v>13</v>
      </c>
      <c r="B34" s="4">
        <v>237.67000000000002</v>
      </c>
      <c r="C34" s="10"/>
      <c r="D34" s="2" t="str">
        <f>IF(OR(B34="",A34="Итого:"),"",LOOKUP(2,1/(B$4:B33=""),A$4:A33))</f>
        <v>АДМИРАЛА ЛАЗАРЕВА НАБ. д.20А</v>
      </c>
      <c r="E34" s="1" t="str">
        <f t="shared" si="0"/>
        <v>Эксплуатация общедом. ПУ</v>
      </c>
      <c r="F34" s="13">
        <f t="shared" si="1"/>
        <v>237.67000000000002</v>
      </c>
    </row>
    <row r="35" spans="1:6" ht="15" customHeight="1">
      <c r="A35" s="3" t="s">
        <v>14</v>
      </c>
      <c r="B35" s="4">
        <v>49.870000000000005</v>
      </c>
      <c r="C35" s="10"/>
      <c r="D35" s="2" t="str">
        <f>IF(OR(B35="",A35="Итого:"),"",LOOKUP(2,1/(B$4:B34=""),A$4:A34))</f>
        <v>АДМИРАЛА ЛАЗАРЕВА НАБ. д.20А</v>
      </c>
      <c r="E35" s="1" t="str">
        <f t="shared" si="0"/>
        <v>Хол.водоснабж. (о/д нужды)</v>
      </c>
      <c r="F35" s="13">
        <f t="shared" si="1"/>
        <v>49.870000000000005</v>
      </c>
    </row>
    <row r="36" spans="1:6" ht="15">
      <c r="A36" s="5"/>
      <c r="B36" s="5"/>
      <c r="C36" s="11"/>
      <c r="D36" s="2">
        <f>IF(OR(B36="",A36="Итого:"),"",LOOKUP(2,1/(B$4:B35=""),A$4:A35))</f>
      </c>
      <c r="E36" s="1">
        <f t="shared" si="0"/>
      </c>
      <c r="F36" s="13">
        <f t="shared" si="1"/>
      </c>
    </row>
    <row r="37" spans="1:6" ht="15">
      <c r="A37" s="6" t="s">
        <v>16</v>
      </c>
      <c r="B37" s="4">
        <v>26963.71</v>
      </c>
      <c r="C37" s="10"/>
      <c r="D37" s="2">
        <f>IF(OR(B37="",A37="Итого:"),"",LOOKUP(2,1/(B$4:B36=""),A$4:A36))</f>
      </c>
      <c r="E37" s="1" t="str">
        <f t="shared" si="0"/>
        <v>Итого:</v>
      </c>
      <c r="F37" s="13">
        <f t="shared" si="1"/>
        <v>26963.71</v>
      </c>
    </row>
    <row r="38" spans="1:6" ht="15">
      <c r="A38" s="5"/>
      <c r="B38" s="5"/>
      <c r="C38" s="11"/>
      <c r="D38" s="2">
        <f>IF(OR(B38="",A38="Итого:"),"",LOOKUP(2,1/(B$4:B37=""),A$4:A37))</f>
      </c>
      <c r="E38" s="1">
        <f t="shared" si="0"/>
      </c>
      <c r="F38" s="13">
        <f t="shared" si="1"/>
      </c>
    </row>
    <row r="39" spans="1:6" ht="15" customHeight="1">
      <c r="A39" s="2" t="s">
        <v>19</v>
      </c>
      <c r="B39" s="2"/>
      <c r="C39" s="9"/>
      <c r="D39" s="2">
        <f>IF(OR(B39="",A39="Итого:"),"",LOOKUP(2,1/(B$4:B38=""),A$4:A38))</f>
      </c>
      <c r="E39" s="1">
        <f t="shared" si="0"/>
      </c>
      <c r="F39" s="13">
        <f t="shared" si="1"/>
      </c>
    </row>
    <row r="40" spans="1:6" ht="15" customHeight="1">
      <c r="A40" s="3" t="s">
        <v>3</v>
      </c>
      <c r="B40" s="4">
        <v>2266.18</v>
      </c>
      <c r="C40" s="10"/>
      <c r="D40" s="2" t="str">
        <f>IF(OR(B40="",A40="Итого:"),"",LOOKUP(2,1/(B$4:B39=""),A$4:A39))</f>
        <v>АДМИРАЛА ЛАЗАРЕВА НАБ. д.20Б</v>
      </c>
      <c r="E40" s="1" t="str">
        <f t="shared" si="0"/>
        <v>Содержание общ.имущ.дома</v>
      </c>
      <c r="F40" s="13">
        <f t="shared" si="1"/>
        <v>2266.18</v>
      </c>
    </row>
    <row r="41" spans="1:6" ht="15" customHeight="1">
      <c r="A41" s="3" t="s">
        <v>4</v>
      </c>
      <c r="B41" s="4">
        <v>11037.43</v>
      </c>
      <c r="C41" s="10"/>
      <c r="D41" s="2" t="str">
        <f>IF(OR(B41="",A41="Итого:"),"",LOOKUP(2,1/(B$4:B40=""),A$4:A40))</f>
        <v>АДМИРАЛА ЛАЗАРЕВА НАБ. д.20Б</v>
      </c>
      <c r="E41" s="1" t="str">
        <f t="shared" si="0"/>
        <v>Отопление</v>
      </c>
      <c r="F41" s="13">
        <f t="shared" si="1"/>
        <v>11037.43</v>
      </c>
    </row>
    <row r="42" spans="1:6" ht="15" customHeight="1">
      <c r="A42" s="3" t="s">
        <v>5</v>
      </c>
      <c r="B42" s="4">
        <v>1412.51</v>
      </c>
      <c r="C42" s="10"/>
      <c r="D42" s="2" t="str">
        <f>IF(OR(B42="",A42="Итого:"),"",LOOKUP(2,1/(B$4:B41=""),A$4:A41))</f>
        <v>АДМИРАЛА ЛАЗАРЕВА НАБ. д.20Б</v>
      </c>
      <c r="E42" s="1" t="str">
        <f t="shared" si="0"/>
        <v>Вывоз твердых бытовых отходов</v>
      </c>
      <c r="F42" s="13">
        <f t="shared" si="1"/>
        <v>1412.51</v>
      </c>
    </row>
    <row r="43" spans="1:6" ht="15" customHeight="1">
      <c r="A43" s="3" t="s">
        <v>6</v>
      </c>
      <c r="B43" s="4">
        <v>578.71</v>
      </c>
      <c r="C43" s="10"/>
      <c r="D43" s="2" t="str">
        <f>IF(OR(B43="",A43="Итого:"),"",LOOKUP(2,1/(B$4:B42=""),A$4:A42))</f>
        <v>АДМИРАЛА ЛАЗАРЕВА НАБ. д.20Б</v>
      </c>
      <c r="E43" s="1" t="str">
        <f t="shared" si="0"/>
        <v>Уборка и сан.очистка зем.уч.</v>
      </c>
      <c r="F43" s="13">
        <f t="shared" si="1"/>
        <v>578.71</v>
      </c>
    </row>
    <row r="44" spans="1:6" ht="15">
      <c r="A44" s="3" t="s">
        <v>8</v>
      </c>
      <c r="B44" s="4">
        <v>3108</v>
      </c>
      <c r="C44" s="10"/>
      <c r="D44" s="2" t="str">
        <f>IF(OR(B44="",A44="Итого:"),"",LOOKUP(2,1/(B$4:B43=""),A$4:A43))</f>
        <v>АДМИРАЛА ЛАЗАРЕВА НАБ. д.20Б</v>
      </c>
      <c r="E44" s="1" t="str">
        <f t="shared" si="0"/>
        <v>Хол.вода</v>
      </c>
      <c r="F44" s="13">
        <f t="shared" si="1"/>
        <v>3108</v>
      </c>
    </row>
    <row r="45" spans="1:6" ht="15" customHeight="1">
      <c r="A45" s="3" t="s">
        <v>9</v>
      </c>
      <c r="B45" s="4">
        <v>2223.46</v>
      </c>
      <c r="C45" s="10"/>
      <c r="D45" s="2" t="str">
        <f>IF(OR(B45="",A45="Итого:"),"",LOOKUP(2,1/(B$4:B44=""),A$4:A44))</f>
        <v>АДМИРАЛА ЛАЗАРЕВА НАБ. д.20Б</v>
      </c>
      <c r="E45" s="1" t="str">
        <f t="shared" si="0"/>
        <v>Тек.рем.общ.имущ.дома</v>
      </c>
      <c r="F45" s="13">
        <f t="shared" si="1"/>
        <v>2223.46</v>
      </c>
    </row>
    <row r="46" spans="1:6" ht="15" customHeight="1">
      <c r="A46" s="3" t="s">
        <v>10</v>
      </c>
      <c r="B46" s="4">
        <v>247.48000000000002</v>
      </c>
      <c r="C46" s="10"/>
      <c r="D46" s="2" t="str">
        <f>IF(OR(B46="",A46="Итого:"),"",LOOKUP(2,1/(B$4:B45=""),A$4:A45))</f>
        <v>АДМИРАЛА ЛАЗАРЕВА НАБ. д.20Б</v>
      </c>
      <c r="E46" s="1" t="str">
        <f t="shared" si="0"/>
        <v>Сод.и тек.рем.в/дом.газосн.</v>
      </c>
      <c r="F46" s="13">
        <f t="shared" si="1"/>
        <v>247.48000000000002</v>
      </c>
    </row>
    <row r="47" spans="1:6" ht="15" customHeight="1">
      <c r="A47" s="3" t="s">
        <v>11</v>
      </c>
      <c r="B47" s="4">
        <v>871.87</v>
      </c>
      <c r="C47" s="10"/>
      <c r="D47" s="2" t="str">
        <f>IF(OR(B47="",A47="Итого:"),"",LOOKUP(2,1/(B$4:B46=""),A$4:A46))</f>
        <v>АДМИРАЛА ЛАЗАРЕВА НАБ. д.20Б</v>
      </c>
      <c r="E47" s="1" t="str">
        <f t="shared" si="0"/>
        <v>Управление многоквартирн домом</v>
      </c>
      <c r="F47" s="13">
        <f t="shared" si="1"/>
        <v>871.87</v>
      </c>
    </row>
    <row r="48" spans="1:6" ht="15" customHeight="1">
      <c r="A48" s="3" t="s">
        <v>12</v>
      </c>
      <c r="B48" s="4">
        <v>3108</v>
      </c>
      <c r="C48" s="10"/>
      <c r="D48" s="2" t="str">
        <f>IF(OR(B48="",A48="Итого:"),"",LOOKUP(2,1/(B$4:B47=""),A$4:A47))</f>
        <v>АДМИРАЛА ЛАЗАРЕВА НАБ. д.20Б</v>
      </c>
      <c r="E48" s="1" t="str">
        <f t="shared" si="0"/>
        <v>Водоотведение (кв)</v>
      </c>
      <c r="F48" s="13">
        <f t="shared" si="1"/>
        <v>3108</v>
      </c>
    </row>
    <row r="49" spans="1:6" ht="15" customHeight="1">
      <c r="A49" s="3" t="s">
        <v>18</v>
      </c>
      <c r="B49" s="4">
        <v>40.78</v>
      </c>
      <c r="C49" s="10"/>
      <c r="D49" s="2" t="str">
        <f>IF(OR(B49="",A49="Итого:"),"",LOOKUP(2,1/(B$4:B48=""),A$4:A48))</f>
        <v>АДМИРАЛА ЛАЗАРЕВА НАБ. д.20Б</v>
      </c>
      <c r="E49" s="1" t="str">
        <f t="shared" si="0"/>
        <v>Электроснабж.на общедом.нужды</v>
      </c>
      <c r="F49" s="13">
        <f t="shared" si="1"/>
        <v>40.78</v>
      </c>
    </row>
    <row r="50" spans="1:6" ht="15" customHeight="1">
      <c r="A50" s="3" t="s">
        <v>13</v>
      </c>
      <c r="B50" s="4">
        <v>236.06</v>
      </c>
      <c r="C50" s="10"/>
      <c r="D50" s="2" t="str">
        <f>IF(OR(B50="",A50="Итого:"),"",LOOKUP(2,1/(B$4:B49=""),A$4:A49))</f>
        <v>АДМИРАЛА ЛАЗАРЕВА НАБ. д.20Б</v>
      </c>
      <c r="E50" s="1" t="str">
        <f t="shared" si="0"/>
        <v>Эксплуатация общедом. ПУ</v>
      </c>
      <c r="F50" s="13">
        <f t="shared" si="1"/>
        <v>236.06</v>
      </c>
    </row>
    <row r="51" spans="1:6" ht="15" customHeight="1">
      <c r="A51" s="3" t="s">
        <v>14</v>
      </c>
      <c r="B51" s="4">
        <v>798.82</v>
      </c>
      <c r="C51" s="10"/>
      <c r="D51" s="2" t="str">
        <f>IF(OR(B51="",A51="Итого:"),"",LOOKUP(2,1/(B$4:B50=""),A$4:A50))</f>
        <v>АДМИРАЛА ЛАЗАРЕВА НАБ. д.20Б</v>
      </c>
      <c r="E51" s="1" t="str">
        <f t="shared" si="0"/>
        <v>Хол.водоснабж. (о/д нужды)</v>
      </c>
      <c r="F51" s="13">
        <f t="shared" si="1"/>
        <v>798.82</v>
      </c>
    </row>
  </sheetData>
  <sheetProtection/>
  <mergeCells count="2">
    <mergeCell ref="A1:B3"/>
    <mergeCell ref="D1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2016-12-05T14:25:06Z</dcterms:modified>
  <cp:category/>
  <cp:version/>
  <cp:contentType/>
  <cp:contentStatus/>
</cp:coreProperties>
</file>