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ЭтаКнига" defaultThemeVersion="124226"/>
  <bookViews>
    <workbookView xWindow="480" yWindow="120" windowWidth="25440" windowHeight="12585"/>
  </bookViews>
  <sheets>
    <sheet name="2016-11" sheetId="1" r:id="rId1"/>
  </sheets>
  <calcPr calcId="145621"/>
</workbook>
</file>

<file path=xl/calcChain.xml><?xml version="1.0" encoding="utf-8"?>
<calcChain xmlns="http://schemas.openxmlformats.org/spreadsheetml/2006/main">
  <c r="B6" i="1" l="1"/>
  <c r="C6" i="1"/>
  <c r="D6" i="1"/>
  <c r="E6" i="1"/>
  <c r="F6" i="1"/>
  <c r="G6" i="1"/>
  <c r="H6" i="1"/>
  <c r="I6" i="1"/>
  <c r="J6" i="1"/>
  <c r="K6" i="1"/>
  <c r="L6" i="1"/>
  <c r="M6" i="1"/>
  <c r="N6" i="1"/>
  <c r="O6" i="1"/>
  <c r="P6" i="1"/>
  <c r="Q6" i="1"/>
  <c r="R6" i="1"/>
  <c r="S6" i="1"/>
  <c r="T6" i="1"/>
  <c r="U6" i="1"/>
  <c r="V6" i="1"/>
  <c r="W6" i="1"/>
  <c r="X6" i="1"/>
  <c r="Y6" i="1"/>
  <c r="Z6" i="1"/>
  <c r="AA6" i="1"/>
  <c r="AB6" i="1"/>
  <c r="AC6" i="1"/>
  <c r="AD6" i="1"/>
  <c r="AE6" i="1"/>
  <c r="AF6" i="1"/>
  <c r="B5" i="1"/>
  <c r="C5" i="1"/>
  <c r="D5" i="1"/>
  <c r="E5" i="1"/>
  <c r="F5" i="1"/>
  <c r="G5" i="1"/>
  <c r="H5" i="1"/>
  <c r="I5" i="1"/>
  <c r="J5" i="1"/>
  <c r="K5" i="1"/>
  <c r="L5" i="1"/>
  <c r="M5" i="1"/>
  <c r="N5" i="1"/>
  <c r="O5" i="1"/>
  <c r="P5" i="1"/>
  <c r="Q5" i="1"/>
  <c r="R5" i="1"/>
  <c r="S5" i="1"/>
  <c r="T5" i="1"/>
  <c r="U5" i="1"/>
  <c r="V5" i="1"/>
  <c r="W5" i="1"/>
  <c r="X5" i="1"/>
  <c r="Y5" i="1"/>
  <c r="Z5" i="1"/>
  <c r="AA5" i="1"/>
  <c r="AB5" i="1"/>
  <c r="AC5" i="1"/>
  <c r="AD5" i="1"/>
  <c r="AE5" i="1"/>
  <c r="AF5" i="1"/>
  <c r="E59" i="1" l="1"/>
  <c r="E65" i="1"/>
  <c r="E53" i="1"/>
  <c r="E47" i="1"/>
  <c r="E41" i="1"/>
  <c r="E35" i="1"/>
  <c r="E29" i="1"/>
  <c r="D47" i="1" l="1"/>
  <c r="D65" i="1"/>
  <c r="D59" i="1"/>
  <c r="D41" i="1"/>
  <c r="D35" i="1"/>
  <c r="D29" i="1"/>
  <c r="D53" i="1" l="1"/>
  <c r="C41" i="1"/>
  <c r="C65" i="1" l="1"/>
  <c r="C59" i="1"/>
  <c r="C53" i="1"/>
  <c r="C47" i="1"/>
  <c r="C29" i="1"/>
  <c r="C35" i="1"/>
  <c r="B65" i="1" l="1"/>
  <c r="B59" i="1"/>
  <c r="B53" i="1"/>
  <c r="B47" i="1"/>
  <c r="B41" i="1"/>
  <c r="B35" i="1"/>
  <c r="B29" i="1"/>
  <c r="C23" i="1"/>
  <c r="D23" i="1"/>
  <c r="E23" i="1"/>
  <c r="F23" i="1"/>
  <c r="G23" i="1"/>
  <c r="H23" i="1"/>
  <c r="I23" i="1"/>
  <c r="J23" i="1"/>
  <c r="K23" i="1"/>
  <c r="L23" i="1"/>
  <c r="M23" i="1"/>
  <c r="N23" i="1"/>
  <c r="O23" i="1"/>
  <c r="P23" i="1"/>
  <c r="Q23" i="1"/>
  <c r="R23" i="1"/>
  <c r="S23" i="1"/>
  <c r="T23" i="1"/>
  <c r="U23" i="1"/>
  <c r="V23" i="1"/>
  <c r="W23" i="1"/>
  <c r="X23" i="1"/>
  <c r="Y23" i="1"/>
  <c r="Z23" i="1"/>
  <c r="AA23" i="1"/>
  <c r="AB23" i="1"/>
  <c r="AC23" i="1"/>
  <c r="AD23" i="1"/>
  <c r="AE23" i="1"/>
  <c r="AF23" i="1"/>
  <c r="B23" i="1"/>
  <c r="AG68" i="1" l="1"/>
  <c r="AG62" i="1"/>
  <c r="AG56" i="1"/>
  <c r="AG50" i="1"/>
  <c r="AG44" i="1"/>
  <c r="AG38" i="1"/>
  <c r="AG32" i="1"/>
  <c r="AG26" i="1"/>
  <c r="AG20" i="1"/>
  <c r="AG27" i="1"/>
  <c r="AG51" i="1"/>
  <c r="AG24" i="1" l="1"/>
  <c r="AG22" i="1"/>
  <c r="AG28" i="1"/>
  <c r="AG30" i="1"/>
  <c r="AG33" i="1"/>
  <c r="AG35" i="1"/>
  <c r="AG40" i="1"/>
  <c r="AG42" i="1"/>
  <c r="AG45" i="1"/>
  <c r="AG47" i="1"/>
  <c r="AG58" i="1"/>
  <c r="AG60" i="1"/>
  <c r="AG63" i="1"/>
  <c r="AG65" i="1"/>
  <c r="AG70" i="1"/>
  <c r="AG23" i="1"/>
  <c r="AG21" i="1"/>
  <c r="AG29" i="1"/>
  <c r="AG34" i="1"/>
  <c r="AG36" i="1"/>
  <c r="AG39" i="1"/>
  <c r="AG41" i="1"/>
  <c r="AG46" i="1"/>
  <c r="AG48" i="1"/>
  <c r="AG57" i="1"/>
  <c r="AG59" i="1"/>
  <c r="AG64" i="1"/>
  <c r="AG66" i="1"/>
  <c r="AG69" i="1"/>
  <c r="AG71" i="1"/>
  <c r="AG52" i="1"/>
  <c r="AG54" i="1"/>
  <c r="AG53" i="1"/>
  <c r="C18" i="1" l="1"/>
  <c r="D18" i="1" s="1"/>
  <c r="E18" i="1" s="1"/>
  <c r="F18" i="1" s="1"/>
  <c r="G18" i="1" s="1"/>
  <c r="H18" i="1" s="1"/>
  <c r="I18" i="1" s="1"/>
  <c r="J18" i="1" s="1"/>
  <c r="K18" i="1" s="1"/>
  <c r="L18" i="1" s="1"/>
  <c r="M18" i="1" s="1"/>
  <c r="N18" i="1" s="1"/>
  <c r="O18" i="1" s="1"/>
  <c r="P18" i="1" s="1"/>
  <c r="Q18" i="1" s="1"/>
  <c r="R18" i="1" s="1"/>
  <c r="S18" i="1" s="1"/>
  <c r="T18" i="1" s="1"/>
  <c r="U18" i="1" s="1"/>
  <c r="V18" i="1" s="1"/>
  <c r="W18" i="1" s="1"/>
  <c r="X18" i="1" s="1"/>
  <c r="Y18" i="1" s="1"/>
  <c r="Z18" i="1" s="1"/>
  <c r="AA18" i="1" s="1"/>
  <c r="AB18" i="1" s="1"/>
  <c r="AC18" i="1" s="1"/>
  <c r="AD18" i="1" s="1"/>
  <c r="AE18" i="1" s="1"/>
  <c r="AF18" i="1" s="1"/>
</calcChain>
</file>

<file path=xl/comments1.xml><?xml version="1.0" encoding="utf-8"?>
<comments xmlns="http://schemas.openxmlformats.org/spreadsheetml/2006/main">
  <authors>
    <author>OvsyannikovSYu</author>
  </authors>
  <commentList>
    <comment ref="E24" authorId="0">
      <text>
        <r>
          <rPr>
            <b/>
            <sz val="9"/>
            <color indexed="81"/>
            <rFont val="Tahoma"/>
            <family val="2"/>
            <charset val="204"/>
          </rPr>
          <t xml:space="preserve">Замер скважины после ТО.
</t>
        </r>
        <r>
          <rPr>
            <sz val="9"/>
            <color indexed="81"/>
            <rFont val="Tahoma"/>
            <family val="2"/>
            <charset val="204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<sst xmlns="http://schemas.openxmlformats.org/spreadsheetml/2006/main" count="9" uniqueCount="1">
  <si>
    <t>Раз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</si>
</sst>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/m;@"/>
    <numFmt numFmtId="165" formatCode="0.0"/>
  </numFmts>
  <fonts count="8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1"/>
      <color rgb="FFFF0000"/>
      <name val="Times New Roman"/>
      <family val="1"/>
      <charset val="204"/>
    </font>
    <font>
      <sz val="11"/>
      <color theme="0"/>
      <name val="Times New Roman"/>
      <family val="1"/>
      <charset val="204"/>
    </font>
    <font>
      <b/>
      <sz val="11"/>
      <color theme="0"/>
      <name val="Times New Roman"/>
      <family val="1"/>
      <charset val="204"/>
    </font>
    <font>
      <sz val="9"/>
      <color indexed="81"/>
      <name val="Tahoma"/>
      <family val="2"/>
      <charset val="204"/>
    </font>
    <font>
      <b/>
      <sz val="9"/>
      <color indexed="81"/>
      <name val="Tahoma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2" borderId="0" xfId="0" applyFont="1" applyFill="1"/>
    <xf numFmtId="164" fontId="1" fillId="3" borderId="1" xfId="0" applyNumberFormat="1" applyFont="1" applyFill="1" applyBorder="1" applyAlignment="1">
      <alignment horizontal="center"/>
    </xf>
    <xf numFmtId="0" fontId="1" fillId="3" borderId="1" xfId="0" applyFont="1" applyFill="1" applyBorder="1"/>
    <xf numFmtId="3" fontId="1" fillId="4" borderId="2" xfId="0" applyNumberFormat="1" applyFont="1" applyFill="1" applyBorder="1" applyAlignment="1">
      <alignment horizontal="center"/>
    </xf>
    <xf numFmtId="4" fontId="1" fillId="3" borderId="1" xfId="0" applyNumberFormat="1" applyFont="1" applyFill="1" applyBorder="1"/>
    <xf numFmtId="4" fontId="1" fillId="2" borderId="0" xfId="0" applyNumberFormat="1" applyFont="1" applyFill="1"/>
    <xf numFmtId="4" fontId="2" fillId="3" borderId="1" xfId="0" applyNumberFormat="1" applyFont="1" applyFill="1" applyBorder="1"/>
    <xf numFmtId="4" fontId="2" fillId="2" borderId="0" xfId="0" applyNumberFormat="1" applyFont="1" applyFill="1"/>
    <xf numFmtId="0" fontId="3" fillId="2" borderId="0" xfId="0" applyFont="1" applyFill="1"/>
    <xf numFmtId="0" fontId="1" fillId="0" borderId="0" xfId="0" applyFont="1" applyFill="1"/>
    <xf numFmtId="0" fontId="2" fillId="2" borderId="0" xfId="0" applyFont="1" applyFill="1" applyAlignment="1">
      <alignment horizontal="center"/>
    </xf>
    <xf numFmtId="0" fontId="4" fillId="2" borderId="0" xfId="0" applyFont="1" applyFill="1"/>
    <xf numFmtId="4" fontId="4" fillId="2" borderId="0" xfId="0" applyNumberFormat="1" applyFont="1" applyFill="1"/>
    <xf numFmtId="4" fontId="5" fillId="2" borderId="0" xfId="0" applyNumberFormat="1" applyFont="1" applyFill="1"/>
    <xf numFmtId="165" fontId="1" fillId="2" borderId="0" xfId="0" applyNumberFormat="1" applyFont="1" applyFill="1"/>
    <xf numFmtId="0" fontId="1" fillId="2" borderId="5" xfId="0" applyFont="1" applyFill="1" applyBorder="1" applyAlignment="1">
      <alignment horizontal="center"/>
    </xf>
    <xf numFmtId="4" fontId="1" fillId="0" borderId="2" xfId="0" applyNumberFormat="1" applyFont="1" applyFill="1" applyBorder="1"/>
    <xf numFmtId="4" fontId="1" fillId="0" borderId="4" xfId="0" applyNumberFormat="1" applyFont="1" applyFill="1" applyBorder="1"/>
    <xf numFmtId="4" fontId="2" fillId="0" borderId="3" xfId="0" applyNumberFormat="1" applyFont="1" applyFill="1" applyBorder="1"/>
    <xf numFmtId="4" fontId="3" fillId="0" borderId="4" xfId="0" applyNumberFormat="1" applyFont="1" applyFill="1" applyBorder="1"/>
    <xf numFmtId="0" fontId="1" fillId="0" borderId="0" xfId="0" applyFont="1" applyFill="1" applyBorder="1"/>
    <xf numFmtId="0" fontId="4" fillId="0" borderId="0" xfId="0" applyFont="1" applyFill="1"/>
    <xf numFmtId="0" fontId="1" fillId="0" borderId="0" xfId="0" applyFont="1" applyFill="1" applyBorder="1" applyAlignment="1">
      <alignment horizontal="left"/>
    </xf>
    <xf numFmtId="0" fontId="1" fillId="0" borderId="0" xfId="0" applyFont="1" applyFill="1" applyBorder="1" applyAlignment="1">
      <alignment horizontal="left" vertical="center"/>
    </xf>
    <xf numFmtId="0" fontId="1" fillId="0" borderId="0" xfId="0" applyFont="1" applyFill="1" applyAlignment="1">
      <alignment horizontal="left"/>
    </xf>
    <xf numFmtId="165" fontId="1" fillId="0" borderId="0" xfId="0" applyNumberFormat="1" applyFont="1" applyFill="1" applyAlignment="1">
      <alignment horizontal="center"/>
    </xf>
    <xf numFmtId="0" fontId="1" fillId="0" borderId="0" xfId="0" applyFont="1" applyFill="1" applyAlignment="1">
      <alignment horizontal="left" vertical="center"/>
    </xf>
    <xf numFmtId="0" fontId="3" fillId="0" borderId="0" xfId="0" applyFont="1" applyFill="1"/>
  </cellXfs>
  <cellStyles count="1">
    <cellStyle name="Обычный" xfId="0" builtinId="0"/>
  </cellStyles>
  <dxfs count="17">
    <dxf>
      <font>
        <color theme="0"/>
      </font>
      <fill>
        <patternFill>
          <bgColor theme="0"/>
        </patternFill>
      </fill>
    </dxf>
    <dxf>
      <font>
        <color rgb="FFC00000"/>
      </font>
    </dxf>
    <dxf>
      <fill>
        <patternFill>
          <bgColor theme="5" tint="0.59996337778862885"/>
        </patternFill>
      </fill>
    </dxf>
    <dxf>
      <font>
        <color rgb="FFC00000"/>
      </font>
    </dxf>
    <dxf>
      <fill>
        <patternFill>
          <bgColor theme="5" tint="0.59996337778862885"/>
        </patternFill>
      </fill>
    </dxf>
    <dxf>
      <font>
        <color rgb="FFC00000"/>
      </font>
    </dxf>
    <dxf>
      <fill>
        <patternFill>
          <bgColor theme="5" tint="0.59996337778862885"/>
        </patternFill>
      </fill>
    </dxf>
    <dxf>
      <font>
        <color rgb="FFC00000"/>
      </font>
    </dxf>
    <dxf>
      <fill>
        <patternFill>
          <bgColor theme="5" tint="0.59996337778862885"/>
        </patternFill>
      </fill>
    </dxf>
    <dxf>
      <font>
        <color rgb="FFC00000"/>
      </font>
    </dxf>
    <dxf>
      <fill>
        <patternFill>
          <bgColor theme="5" tint="0.59996337778862885"/>
        </patternFill>
      </fill>
    </dxf>
    <dxf>
      <font>
        <color rgb="FFC00000"/>
      </font>
    </dxf>
    <dxf>
      <fill>
        <patternFill>
          <bgColor theme="5" tint="0.59996337778862885"/>
        </patternFill>
      </fill>
    </dxf>
    <dxf>
      <font>
        <color rgb="FFC00000"/>
      </font>
    </dxf>
    <dxf>
      <fill>
        <patternFill>
          <bgColor theme="5" tint="0.59996337778862885"/>
        </patternFill>
      </fill>
    </dxf>
    <dxf>
      <font>
        <color rgb="FFC00000"/>
      </font>
    </dxf>
    <dxf>
      <fill>
        <patternFill>
          <bgColor theme="5" tint="0.59996337778862885"/>
        </patternFill>
      </fill>
    </dxf>
  </dxfs>
  <tableStyles count="0" defaultTableStyle="TableStyleMedium2" defaultPivotStyle="PivotStyleLight16"/>
  <colors>
    <mruColors>
      <color rgb="FFFF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 </a:t>
            </a:r>
            <a:endParaRPr lang="ru-RU"/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'2016-11'!$A$5</c:f>
              <c:strCache>
                <c:ptCount val="1"/>
                <c:pt idx="0">
                  <c:v>Раз</c:v>
                </c:pt>
              </c:strCache>
            </c:strRef>
          </c:tx>
          <c:spPr>
            <a:ln w="19050"/>
          </c:spPr>
          <c:marker>
            <c:symbol val="none"/>
          </c:marker>
          <c:cat>
            <c:numRef>
              <c:f>'2016-11'!$B$18:$AF$18</c:f>
              <c:numCache>
                <c:formatCode>d/m;@</c:formatCode>
                <c:ptCount val="31"/>
                <c:pt idx="0">
                  <c:v>42705</c:v>
                </c:pt>
                <c:pt idx="1">
                  <c:v>42706</c:v>
                </c:pt>
                <c:pt idx="2">
                  <c:v>42707</c:v>
                </c:pt>
                <c:pt idx="3">
                  <c:v>42708</c:v>
                </c:pt>
                <c:pt idx="4">
                  <c:v>42709</c:v>
                </c:pt>
                <c:pt idx="5">
                  <c:v>42710</c:v>
                </c:pt>
                <c:pt idx="6">
                  <c:v>42711</c:v>
                </c:pt>
                <c:pt idx="7">
                  <c:v>42712</c:v>
                </c:pt>
                <c:pt idx="8">
                  <c:v>42713</c:v>
                </c:pt>
                <c:pt idx="9">
                  <c:v>42714</c:v>
                </c:pt>
                <c:pt idx="10">
                  <c:v>42715</c:v>
                </c:pt>
                <c:pt idx="11">
                  <c:v>42716</c:v>
                </c:pt>
                <c:pt idx="12">
                  <c:v>42717</c:v>
                </c:pt>
                <c:pt idx="13">
                  <c:v>42718</c:v>
                </c:pt>
                <c:pt idx="14">
                  <c:v>42719</c:v>
                </c:pt>
                <c:pt idx="15">
                  <c:v>42720</c:v>
                </c:pt>
                <c:pt idx="16">
                  <c:v>42721</c:v>
                </c:pt>
                <c:pt idx="17">
                  <c:v>42722</c:v>
                </c:pt>
                <c:pt idx="18">
                  <c:v>42723</c:v>
                </c:pt>
                <c:pt idx="19">
                  <c:v>42724</c:v>
                </c:pt>
                <c:pt idx="20">
                  <c:v>42725</c:v>
                </c:pt>
                <c:pt idx="21">
                  <c:v>42726</c:v>
                </c:pt>
                <c:pt idx="22">
                  <c:v>42727</c:v>
                </c:pt>
                <c:pt idx="23">
                  <c:v>42728</c:v>
                </c:pt>
                <c:pt idx="24">
                  <c:v>42729</c:v>
                </c:pt>
                <c:pt idx="25">
                  <c:v>42730</c:v>
                </c:pt>
                <c:pt idx="26">
                  <c:v>42731</c:v>
                </c:pt>
                <c:pt idx="27">
                  <c:v>42732</c:v>
                </c:pt>
                <c:pt idx="28">
                  <c:v>42733</c:v>
                </c:pt>
                <c:pt idx="29">
                  <c:v>42734</c:v>
                </c:pt>
                <c:pt idx="30">
                  <c:v>42735</c:v>
                </c:pt>
              </c:numCache>
            </c:numRef>
          </c:cat>
          <c:val>
            <c:numRef>
              <c:f>'2016-11'!$B$5:$AF$5</c:f>
              <c:numCache>
                <c:formatCode>0.0</c:formatCode>
                <c:ptCount val="31"/>
                <c:pt idx="0">
                  <c:v>492.91800000000001</c:v>
                </c:pt>
                <c:pt idx="1">
                  <c:v>462.721</c:v>
                </c:pt>
                <c:pt idx="2">
                  <c:v>470.64800000000002</c:v>
                </c:pt>
                <c:pt idx="3">
                  <c:v>413.90499999999997</c:v>
                </c:pt>
                <c:pt idx="4">
                  <c:v>#N/A</c:v>
                </c:pt>
                <c:pt idx="5">
                  <c:v>#N/A</c:v>
                </c:pt>
                <c:pt idx="6">
                  <c:v>150</c:v>
                </c:pt>
                <c:pt idx="7">
                  <c:v>15</c:v>
                </c:pt>
                <c:pt idx="8">
                  <c:v>18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169</c:v>
                </c:pt>
                <c:pt idx="14">
                  <c:v>170</c:v>
                </c:pt>
                <c:pt idx="15">
                  <c:v>171</c:v>
                </c:pt>
                <c:pt idx="16">
                  <c:v>175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  <c:pt idx="20">
                  <c:v>150</c:v>
                </c:pt>
                <c:pt idx="21">
                  <c:v>180</c:v>
                </c:pt>
                <c:pt idx="22">
                  <c:v>#N/A</c:v>
                </c:pt>
                <c:pt idx="23">
                  <c:v>#N/A</c:v>
                </c:pt>
                <c:pt idx="24">
                  <c:v>#N/A</c:v>
                </c:pt>
                <c:pt idx="25">
                  <c:v>#N/A</c:v>
                </c:pt>
                <c:pt idx="26">
                  <c:v>#N/A</c:v>
                </c:pt>
                <c:pt idx="27">
                  <c:v>#N/A</c:v>
                </c:pt>
                <c:pt idx="28">
                  <c:v>#N/A</c:v>
                </c:pt>
                <c:pt idx="29">
                  <c:v>#N/A</c:v>
                </c:pt>
                <c:pt idx="30">
                  <c:v>#N/A</c:v>
                </c:pt>
              </c:numCache>
            </c:numRef>
          </c:val>
          <c:smooth val="0"/>
        </c:ser>
        <c:ser>
          <c:idx val="1"/>
          <c:order val="1"/>
          <c:spPr>
            <a:ln w="38100">
              <a:solidFill>
                <a:schemeClr val="bg1"/>
              </a:solidFill>
            </a:ln>
          </c:spPr>
          <c:marker>
            <c:symbol val="none"/>
          </c:marker>
          <c:cat>
            <c:numRef>
              <c:f>'2016-11'!$B$18:$AF$18</c:f>
              <c:numCache>
                <c:formatCode>d/m;@</c:formatCode>
                <c:ptCount val="31"/>
                <c:pt idx="0">
                  <c:v>42705</c:v>
                </c:pt>
                <c:pt idx="1">
                  <c:v>42706</c:v>
                </c:pt>
                <c:pt idx="2">
                  <c:v>42707</c:v>
                </c:pt>
                <c:pt idx="3">
                  <c:v>42708</c:v>
                </c:pt>
                <c:pt idx="4">
                  <c:v>42709</c:v>
                </c:pt>
                <c:pt idx="5">
                  <c:v>42710</c:v>
                </c:pt>
                <c:pt idx="6">
                  <c:v>42711</c:v>
                </c:pt>
                <c:pt idx="7">
                  <c:v>42712</c:v>
                </c:pt>
                <c:pt idx="8">
                  <c:v>42713</c:v>
                </c:pt>
                <c:pt idx="9">
                  <c:v>42714</c:v>
                </c:pt>
                <c:pt idx="10">
                  <c:v>42715</c:v>
                </c:pt>
                <c:pt idx="11">
                  <c:v>42716</c:v>
                </c:pt>
                <c:pt idx="12">
                  <c:v>42717</c:v>
                </c:pt>
                <c:pt idx="13">
                  <c:v>42718</c:v>
                </c:pt>
                <c:pt idx="14">
                  <c:v>42719</c:v>
                </c:pt>
                <c:pt idx="15">
                  <c:v>42720</c:v>
                </c:pt>
                <c:pt idx="16">
                  <c:v>42721</c:v>
                </c:pt>
                <c:pt idx="17">
                  <c:v>42722</c:v>
                </c:pt>
                <c:pt idx="18">
                  <c:v>42723</c:v>
                </c:pt>
                <c:pt idx="19">
                  <c:v>42724</c:v>
                </c:pt>
                <c:pt idx="20">
                  <c:v>42725</c:v>
                </c:pt>
                <c:pt idx="21">
                  <c:v>42726</c:v>
                </c:pt>
                <c:pt idx="22">
                  <c:v>42727</c:v>
                </c:pt>
                <c:pt idx="23">
                  <c:v>42728</c:v>
                </c:pt>
                <c:pt idx="24">
                  <c:v>42729</c:v>
                </c:pt>
                <c:pt idx="25">
                  <c:v>42730</c:v>
                </c:pt>
                <c:pt idx="26">
                  <c:v>42731</c:v>
                </c:pt>
                <c:pt idx="27">
                  <c:v>42732</c:v>
                </c:pt>
                <c:pt idx="28">
                  <c:v>42733</c:v>
                </c:pt>
                <c:pt idx="29">
                  <c:v>42734</c:v>
                </c:pt>
                <c:pt idx="30">
                  <c:v>42735</c:v>
                </c:pt>
              </c:numCache>
            </c:numRef>
          </c:cat>
          <c:val>
            <c:numRef>
              <c:f>'2016-11'!$B$6:$AF$6</c:f>
              <c:numCache>
                <c:formatCode>General</c:formatCode>
                <c:ptCount val="31"/>
                <c:pt idx="0">
                  <c:v>600</c:v>
                </c:pt>
                <c:pt idx="1">
                  <c:v>600</c:v>
                </c:pt>
                <c:pt idx="2">
                  <c:v>600</c:v>
                </c:pt>
                <c:pt idx="3" formatCode="0.0">
                  <c:v>413.90499999999997</c:v>
                </c:pt>
                <c:pt idx="4">
                  <c:v>#N/A</c:v>
                </c:pt>
                <c:pt idx="5">
                  <c:v>#N/A</c:v>
                </c:pt>
                <c:pt idx="6">
                  <c:v>150</c:v>
                </c:pt>
                <c:pt idx="7">
                  <c:v>600</c:v>
                </c:pt>
                <c:pt idx="8">
                  <c:v>18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169</c:v>
                </c:pt>
                <c:pt idx="14">
                  <c:v>600</c:v>
                </c:pt>
                <c:pt idx="15">
                  <c:v>600</c:v>
                </c:pt>
                <c:pt idx="16">
                  <c:v>175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  <c:pt idx="20">
                  <c:v>150</c:v>
                </c:pt>
                <c:pt idx="21">
                  <c:v>180</c:v>
                </c:pt>
                <c:pt idx="22">
                  <c:v>#N/A</c:v>
                </c:pt>
                <c:pt idx="23">
                  <c:v>#N/A</c:v>
                </c:pt>
                <c:pt idx="24">
                  <c:v>#N/A</c:v>
                </c:pt>
                <c:pt idx="25">
                  <c:v>#N/A</c:v>
                </c:pt>
                <c:pt idx="26">
                  <c:v>#N/A</c:v>
                </c:pt>
                <c:pt idx="27">
                  <c:v>#N/A</c:v>
                </c:pt>
                <c:pt idx="28">
                  <c:v>#N/A</c:v>
                </c:pt>
                <c:pt idx="29">
                  <c:v>#N/A</c:v>
                </c:pt>
                <c:pt idx="30">
                  <c:v>#N/A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0010496"/>
        <c:axId val="76960128"/>
      </c:lineChart>
      <c:dateAx>
        <c:axId val="150010496"/>
        <c:scaling>
          <c:orientation val="minMax"/>
        </c:scaling>
        <c:delete val="0"/>
        <c:axPos val="b"/>
        <c:numFmt formatCode="d/m;@" sourceLinked="1"/>
        <c:majorTickMark val="out"/>
        <c:minorTickMark val="none"/>
        <c:tickLblPos val="nextTo"/>
        <c:crossAx val="76960128"/>
        <c:crosses val="autoZero"/>
        <c:auto val="1"/>
        <c:lblOffset val="100"/>
        <c:baseTimeUnit val="days"/>
      </c:dateAx>
      <c:valAx>
        <c:axId val="76960128"/>
        <c:scaling>
          <c:orientation val="minMax"/>
        </c:scaling>
        <c:delete val="0"/>
        <c:axPos val="l"/>
        <c:numFmt formatCode="0.0" sourceLinked="1"/>
        <c:majorTickMark val="out"/>
        <c:minorTickMark val="none"/>
        <c:tickLblPos val="nextTo"/>
        <c:crossAx val="150010496"/>
        <c:crosses val="autoZero"/>
        <c:crossBetween val="between"/>
      </c:valAx>
    </c:plotArea>
    <c:legend>
      <c:legendPos val="b"/>
      <c:layout/>
      <c:overlay val="0"/>
    </c:legend>
    <c:plotVisOnly val="1"/>
    <c:dispBlanksAs val="gap"/>
    <c:showDLblsOverMax val="0"/>
  </c:chart>
  <c:printSettings>
    <c:headerFooter/>
    <c:pageMargins b="0.75000000000000033" l="0.70000000000000029" r="0.70000000000000029" t="0.75000000000000033" header="0.30000000000000016" footer="0.30000000000000016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400050</xdr:colOff>
      <xdr:row>0</xdr:row>
      <xdr:rowOff>52386</xdr:rowOff>
    </xdr:from>
    <xdr:to>
      <xdr:col>24</xdr:col>
      <xdr:colOff>247650</xdr:colOff>
      <xdr:row>16</xdr:row>
      <xdr:rowOff>47625</xdr:rowOff>
    </xdr:to>
    <xdr:graphicFrame macro="">
      <xdr:nvGraphicFramePr>
        <xdr:cNvPr id="4" name="Диаграмма 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0.38187</cdr:x>
      <cdr:y>0.02307</cdr:y>
    </cdr:from>
    <cdr:to>
      <cdr:x>0.62363</cdr:x>
      <cdr:y>0.12347</cdr:y>
    </cdr:to>
    <cdr:sp macro="" textlink="'2016-11'!$A$4">
      <cdr:nvSpPr>
        <cdr:cNvPr id="2" name="Прямоугольник 1"/>
        <cdr:cNvSpPr/>
      </cdr:nvSpPr>
      <cdr:spPr>
        <a:xfrm xmlns:a="http://schemas.openxmlformats.org/drawingml/2006/main">
          <a:off x="2647950" y="80964"/>
          <a:ext cx="1676400" cy="352425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solidFill>
            <a:schemeClr val="tx1"/>
          </a:solidFill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 vertOverflow="clip"/>
        <a:lstStyle xmlns:a="http://schemas.openxmlformats.org/drawingml/2006/main"/>
        <a:p xmlns:a="http://schemas.openxmlformats.org/drawingml/2006/main">
          <a:pPr algn="ctr"/>
          <a:fld id="{336C4847-043D-4139-897C-CEA38969B934}" type="TxLink">
            <a:rPr lang="ru-RU" sz="1600" b="0" i="0" u="none" strike="noStrike">
              <a:solidFill>
                <a:srgbClr val="000000"/>
              </a:solidFill>
              <a:latin typeface="Times New Roman"/>
              <a:cs typeface="Times New Roman"/>
            </a:rPr>
            <a:pPr algn="ctr"/>
            <a:t> </a:t>
          </a:fld>
          <a:endParaRPr lang="ru-RU" sz="1600"/>
        </a:p>
      </cdr:txBody>
    </cdr:sp>
  </cdr:relSizeAnchor>
</c:userShape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Лист1"/>
  <dimension ref="A3:AJ96"/>
  <sheetViews>
    <sheetView tabSelected="1" topLeftCell="D1" workbookViewId="0">
      <selection activeCell="B6" sqref="B6"/>
    </sheetView>
  </sheetViews>
  <sheetFormatPr defaultRowHeight="15" x14ac:dyDescent="0.25"/>
  <cols>
    <col min="1" max="1" width="32.140625" style="1" bestFit="1" customWidth="1"/>
    <col min="2" max="2" width="10.140625" style="1" bestFit="1" customWidth="1"/>
    <col min="3" max="3" width="10.140625" style="1" customWidth="1"/>
    <col min="4" max="32" width="9.140625" style="1" customWidth="1"/>
    <col min="33" max="33" width="9.140625" style="12"/>
    <col min="34" max="16384" width="9.140625" style="1"/>
  </cols>
  <sheetData>
    <row r="3" spans="1:32" ht="15.75" thickBot="1" x14ac:dyDescent="0.3">
      <c r="A3" s="11"/>
    </row>
    <row r="4" spans="1:32" ht="15.75" thickBot="1" x14ac:dyDescent="0.3">
      <c r="A4" s="16"/>
    </row>
    <row r="5" spans="1:32" x14ac:dyDescent="0.25">
      <c r="A5" s="1" t="s">
        <v>0</v>
      </c>
      <c r="B5" s="15">
        <f>IF(SUMIFS(B$18:B$1048576,$A$18:$A$1048576,$A5)=0,NA(),SUMIFS(B$18:B$1048576,$A$18:$A$1048576,$A5))</f>
        <v>492.91800000000001</v>
      </c>
      <c r="C5" s="15">
        <f t="shared" ref="C5:AF5" si="0">IF(SUMIFS(C$18:C$1048576,$A$18:$A$1048576,$A5)=0,NA(),SUMIFS(C$18:C$1048576,$A$18:$A$1048576,$A5))</f>
        <v>462.721</v>
      </c>
      <c r="D5" s="15">
        <f t="shared" si="0"/>
        <v>470.64800000000002</v>
      </c>
      <c r="E5" s="15">
        <f t="shared" si="0"/>
        <v>413.90499999999997</v>
      </c>
      <c r="F5" s="15" t="e">
        <f t="shared" si="0"/>
        <v>#N/A</v>
      </c>
      <c r="G5" s="15" t="e">
        <f t="shared" si="0"/>
        <v>#N/A</v>
      </c>
      <c r="H5" s="15">
        <f t="shared" si="0"/>
        <v>150</v>
      </c>
      <c r="I5" s="15">
        <f t="shared" si="0"/>
        <v>15</v>
      </c>
      <c r="J5" s="15">
        <f t="shared" si="0"/>
        <v>18</v>
      </c>
      <c r="K5" s="15" t="e">
        <f t="shared" si="0"/>
        <v>#N/A</v>
      </c>
      <c r="L5" s="15" t="e">
        <f t="shared" si="0"/>
        <v>#N/A</v>
      </c>
      <c r="M5" s="15" t="e">
        <f t="shared" si="0"/>
        <v>#N/A</v>
      </c>
      <c r="N5" s="15" t="e">
        <f t="shared" si="0"/>
        <v>#N/A</v>
      </c>
      <c r="O5" s="15">
        <f t="shared" si="0"/>
        <v>169</v>
      </c>
      <c r="P5" s="15">
        <f t="shared" si="0"/>
        <v>170</v>
      </c>
      <c r="Q5" s="15">
        <f t="shared" si="0"/>
        <v>171</v>
      </c>
      <c r="R5" s="15">
        <f t="shared" si="0"/>
        <v>175</v>
      </c>
      <c r="S5" s="15" t="e">
        <f t="shared" si="0"/>
        <v>#N/A</v>
      </c>
      <c r="T5" s="15" t="e">
        <f t="shared" si="0"/>
        <v>#N/A</v>
      </c>
      <c r="U5" s="15" t="e">
        <f t="shared" si="0"/>
        <v>#N/A</v>
      </c>
      <c r="V5" s="15">
        <f t="shared" si="0"/>
        <v>150</v>
      </c>
      <c r="W5" s="15">
        <f t="shared" si="0"/>
        <v>180</v>
      </c>
      <c r="X5" s="15" t="e">
        <f t="shared" si="0"/>
        <v>#N/A</v>
      </c>
      <c r="Y5" s="15" t="e">
        <f t="shared" si="0"/>
        <v>#N/A</v>
      </c>
      <c r="Z5" s="15" t="e">
        <f t="shared" si="0"/>
        <v>#N/A</v>
      </c>
      <c r="AA5" s="15" t="e">
        <f t="shared" si="0"/>
        <v>#N/A</v>
      </c>
      <c r="AB5" s="15" t="e">
        <f t="shared" si="0"/>
        <v>#N/A</v>
      </c>
      <c r="AC5" s="15" t="e">
        <f t="shared" si="0"/>
        <v>#N/A</v>
      </c>
      <c r="AD5" s="15" t="e">
        <f t="shared" si="0"/>
        <v>#N/A</v>
      </c>
      <c r="AE5" s="15" t="e">
        <f t="shared" si="0"/>
        <v>#N/A</v>
      </c>
      <c r="AF5" s="15" t="e">
        <f t="shared" si="0"/>
        <v>#N/A</v>
      </c>
    </row>
    <row r="6" spans="1:32" x14ac:dyDescent="0.25">
      <c r="B6" s="1">
        <f t="shared" ref="B6:K6" si="1">IF(OR(ISNA(A5),ISNA(C5)),B5,600)</f>
        <v>600</v>
      </c>
      <c r="C6" s="1">
        <f t="shared" si="1"/>
        <v>600</v>
      </c>
      <c r="D6" s="1">
        <f t="shared" si="1"/>
        <v>600</v>
      </c>
      <c r="E6" s="15">
        <f t="shared" si="1"/>
        <v>413.90499999999997</v>
      </c>
      <c r="F6" s="1" t="e">
        <f t="shared" si="1"/>
        <v>#N/A</v>
      </c>
      <c r="G6" s="1" t="e">
        <f t="shared" si="1"/>
        <v>#N/A</v>
      </c>
      <c r="H6" s="1">
        <f t="shared" si="1"/>
        <v>150</v>
      </c>
      <c r="I6" s="1">
        <f t="shared" si="1"/>
        <v>600</v>
      </c>
      <c r="J6" s="1">
        <f t="shared" si="1"/>
        <v>18</v>
      </c>
      <c r="K6" s="1" t="e">
        <f t="shared" si="1"/>
        <v>#N/A</v>
      </c>
      <c r="L6" s="1" t="e">
        <f t="shared" ref="L6" si="2">IF(OR(ISNA(K5),ISNA(M5)),L5,600)</f>
        <v>#N/A</v>
      </c>
      <c r="M6" s="1" t="e">
        <f t="shared" ref="M6" si="3">IF(OR(ISNA(L5),ISNA(N5)),M5,600)</f>
        <v>#N/A</v>
      </c>
      <c r="N6" s="1" t="e">
        <f t="shared" ref="N6" si="4">IF(OR(ISNA(M5),ISNA(O5)),N5,600)</f>
        <v>#N/A</v>
      </c>
      <c r="O6" s="1">
        <f t="shared" ref="O6" si="5">IF(OR(ISNA(N5),ISNA(P5)),O5,600)</f>
        <v>169</v>
      </c>
      <c r="P6" s="1">
        <f t="shared" ref="P6" si="6">IF(OR(ISNA(O5),ISNA(Q5)),P5,600)</f>
        <v>600</v>
      </c>
      <c r="Q6" s="1">
        <f t="shared" ref="Q6" si="7">IF(OR(ISNA(P5),ISNA(R5)),Q5,600)</f>
        <v>600</v>
      </c>
      <c r="R6" s="1">
        <f t="shared" ref="R6" si="8">IF(OR(ISNA(Q5),ISNA(S5)),R5,600)</f>
        <v>175</v>
      </c>
      <c r="S6" s="1" t="e">
        <f t="shared" ref="S6:T6" si="9">IF(OR(ISNA(R5),ISNA(T5)),S5,600)</f>
        <v>#N/A</v>
      </c>
      <c r="T6" s="1" t="e">
        <f t="shared" si="9"/>
        <v>#N/A</v>
      </c>
      <c r="U6" s="1" t="e">
        <f t="shared" ref="U6" si="10">IF(OR(ISNA(T5),ISNA(V5)),U5,600)</f>
        <v>#N/A</v>
      </c>
      <c r="V6" s="1">
        <f t="shared" ref="V6" si="11">IF(OR(ISNA(U5),ISNA(W5)),V5,600)</f>
        <v>150</v>
      </c>
      <c r="W6" s="1">
        <f t="shared" ref="W6" si="12">IF(OR(ISNA(V5),ISNA(X5)),W5,600)</f>
        <v>180</v>
      </c>
      <c r="X6" s="1" t="e">
        <f t="shared" ref="X6" si="13">IF(OR(ISNA(W5),ISNA(Y5)),X5,600)</f>
        <v>#N/A</v>
      </c>
      <c r="Y6" s="1" t="e">
        <f t="shared" ref="Y6" si="14">IF(OR(ISNA(X5),ISNA(Z5)),Y5,600)</f>
        <v>#N/A</v>
      </c>
      <c r="Z6" s="1" t="e">
        <f t="shared" ref="Z6" si="15">IF(OR(ISNA(Y5),ISNA(AA5)),Z5,600)</f>
        <v>#N/A</v>
      </c>
      <c r="AA6" s="1" t="e">
        <f t="shared" ref="AA6" si="16">IF(OR(ISNA(Z5),ISNA(AB5)),AA5,600)</f>
        <v>#N/A</v>
      </c>
      <c r="AB6" s="1" t="e">
        <f t="shared" ref="AB6:AC6" si="17">IF(OR(ISNA(AA5),ISNA(AC5)),AB5,600)</f>
        <v>#N/A</v>
      </c>
      <c r="AC6" s="1" t="e">
        <f t="shared" si="17"/>
        <v>#N/A</v>
      </c>
      <c r="AD6" s="1" t="e">
        <f t="shared" ref="AD6" si="18">IF(OR(ISNA(AC5),ISNA(AE5)),AD5,600)</f>
        <v>#N/A</v>
      </c>
      <c r="AE6" s="1" t="e">
        <f t="shared" ref="AE6" si="19">IF(OR(ISNA(AD5),ISNA(AF5)),AE5,600)</f>
        <v>#N/A</v>
      </c>
      <c r="AF6" s="1" t="e">
        <f t="shared" ref="AF6" si="20">IF(OR(ISNA(AE5),ISNA(AG5)),AF5,600)</f>
        <v>#N/A</v>
      </c>
    </row>
    <row r="14" spans="1:32" hidden="1" x14ac:dyDescent="0.25"/>
    <row r="15" spans="1:32" hidden="1" x14ac:dyDescent="0.25"/>
    <row r="16" spans="1:32" hidden="1" x14ac:dyDescent="0.25"/>
    <row r="18" spans="1:36" x14ac:dyDescent="0.25">
      <c r="A18" s="3"/>
      <c r="B18" s="2">
        <v>42705</v>
      </c>
      <c r="C18" s="2">
        <f>B18+1</f>
        <v>42706</v>
      </c>
      <c r="D18" s="2">
        <f>C18+1</f>
        <v>42707</v>
      </c>
      <c r="E18" s="2">
        <f t="shared" ref="E18:AF18" si="21">D18+1</f>
        <v>42708</v>
      </c>
      <c r="F18" s="2">
        <f t="shared" si="21"/>
        <v>42709</v>
      </c>
      <c r="G18" s="2">
        <f t="shared" si="21"/>
        <v>42710</v>
      </c>
      <c r="H18" s="2">
        <f t="shared" si="21"/>
        <v>42711</v>
      </c>
      <c r="I18" s="2">
        <f t="shared" si="21"/>
        <v>42712</v>
      </c>
      <c r="J18" s="2">
        <f t="shared" si="21"/>
        <v>42713</v>
      </c>
      <c r="K18" s="2">
        <f t="shared" si="21"/>
        <v>42714</v>
      </c>
      <c r="L18" s="2">
        <f t="shared" si="21"/>
        <v>42715</v>
      </c>
      <c r="M18" s="2">
        <f t="shared" si="21"/>
        <v>42716</v>
      </c>
      <c r="N18" s="2">
        <f t="shared" si="21"/>
        <v>42717</v>
      </c>
      <c r="O18" s="2">
        <f t="shared" si="21"/>
        <v>42718</v>
      </c>
      <c r="P18" s="2">
        <f t="shared" si="21"/>
        <v>42719</v>
      </c>
      <c r="Q18" s="2">
        <f t="shared" si="21"/>
        <v>42720</v>
      </c>
      <c r="R18" s="2">
        <f t="shared" si="21"/>
        <v>42721</v>
      </c>
      <c r="S18" s="2">
        <f t="shared" si="21"/>
        <v>42722</v>
      </c>
      <c r="T18" s="2">
        <f t="shared" si="21"/>
        <v>42723</v>
      </c>
      <c r="U18" s="2">
        <f t="shared" si="21"/>
        <v>42724</v>
      </c>
      <c r="V18" s="2">
        <f t="shared" si="21"/>
        <v>42725</v>
      </c>
      <c r="W18" s="2">
        <f t="shared" si="21"/>
        <v>42726</v>
      </c>
      <c r="X18" s="2">
        <f t="shared" si="21"/>
        <v>42727</v>
      </c>
      <c r="Y18" s="2">
        <f t="shared" si="21"/>
        <v>42728</v>
      </c>
      <c r="Z18" s="2">
        <f t="shared" si="21"/>
        <v>42729</v>
      </c>
      <c r="AA18" s="2">
        <f t="shared" si="21"/>
        <v>42730</v>
      </c>
      <c r="AB18" s="2">
        <f t="shared" si="21"/>
        <v>42731</v>
      </c>
      <c r="AC18" s="2">
        <f t="shared" si="21"/>
        <v>42732</v>
      </c>
      <c r="AD18" s="2">
        <f t="shared" si="21"/>
        <v>42733</v>
      </c>
      <c r="AE18" s="2">
        <f t="shared" si="21"/>
        <v>42734</v>
      </c>
      <c r="AF18" s="2">
        <f t="shared" si="21"/>
        <v>42735</v>
      </c>
    </row>
    <row r="19" spans="1:36" x14ac:dyDescent="0.25">
      <c r="A19" s="3"/>
      <c r="B19" s="4"/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4"/>
    </row>
    <row r="20" spans="1:36" s="6" customFormat="1" x14ac:dyDescent="0.25">
      <c r="A20" s="5" t="s">
        <v>0</v>
      </c>
      <c r="B20" s="17">
        <v>95.774000000000001</v>
      </c>
      <c r="C20" s="17">
        <v>98.88</v>
      </c>
      <c r="D20" s="17">
        <v>85.713999999999999</v>
      </c>
      <c r="E20" s="17">
        <v>112.011</v>
      </c>
      <c r="F20" s="17"/>
      <c r="G20" s="17"/>
      <c r="H20" s="17">
        <v>150</v>
      </c>
      <c r="I20" s="17">
        <v>15</v>
      </c>
      <c r="J20" s="17">
        <v>18</v>
      </c>
      <c r="K20" s="17"/>
      <c r="L20" s="17"/>
      <c r="M20" s="17"/>
      <c r="N20" s="17"/>
      <c r="O20" s="17">
        <v>19</v>
      </c>
      <c r="P20" s="17">
        <v>20</v>
      </c>
      <c r="Q20" s="17">
        <v>21</v>
      </c>
      <c r="R20" s="17">
        <v>25</v>
      </c>
      <c r="S20" s="17"/>
      <c r="T20" s="17"/>
      <c r="U20" s="17"/>
      <c r="V20" s="17"/>
      <c r="W20" s="17"/>
      <c r="X20" s="17"/>
      <c r="Y20" s="17"/>
      <c r="Z20" s="17"/>
      <c r="AA20" s="17"/>
      <c r="AB20" s="17"/>
      <c r="AC20" s="17"/>
      <c r="AD20" s="17"/>
      <c r="AE20" s="17"/>
      <c r="AF20" s="17"/>
      <c r="AG20" s="13" t="e">
        <f>#REF!</f>
        <v>#REF!</v>
      </c>
    </row>
    <row r="21" spans="1:36" s="6" customFormat="1" x14ac:dyDescent="0.25">
      <c r="A21" s="5"/>
      <c r="B21" s="18"/>
      <c r="C21" s="18"/>
      <c r="D21" s="18"/>
      <c r="E21" s="18"/>
      <c r="F21" s="18"/>
      <c r="G21" s="18"/>
      <c r="H21" s="18"/>
      <c r="I21" s="18"/>
      <c r="J21" s="18"/>
      <c r="K21" s="18"/>
      <c r="L21" s="18"/>
      <c r="M21" s="18"/>
      <c r="N21" s="18"/>
      <c r="O21" s="18"/>
      <c r="P21" s="18"/>
      <c r="Q21" s="18"/>
      <c r="R21" s="18"/>
      <c r="S21" s="18"/>
      <c r="T21" s="18"/>
      <c r="U21" s="18"/>
      <c r="V21" s="18"/>
      <c r="W21" s="18"/>
      <c r="X21" s="18"/>
      <c r="Y21" s="18"/>
      <c r="Z21" s="18"/>
      <c r="AA21" s="18"/>
      <c r="AB21" s="18"/>
      <c r="AC21" s="18"/>
      <c r="AD21" s="18"/>
      <c r="AE21" s="18"/>
      <c r="AF21" s="18"/>
      <c r="AG21" s="13" t="e">
        <f>#REF!</f>
        <v>#REF!</v>
      </c>
    </row>
    <row r="22" spans="1:36" s="6" customFormat="1" x14ac:dyDescent="0.25">
      <c r="A22" s="5"/>
      <c r="B22" s="18"/>
      <c r="C22" s="18"/>
      <c r="D22" s="18"/>
      <c r="E22" s="18"/>
      <c r="F22" s="18"/>
      <c r="G22" s="18"/>
      <c r="H22" s="18"/>
      <c r="I22" s="18"/>
      <c r="J22" s="18"/>
      <c r="K22" s="18"/>
      <c r="L22" s="18"/>
      <c r="M22" s="18"/>
      <c r="N22" s="18"/>
      <c r="O22" s="18"/>
      <c r="P22" s="18"/>
      <c r="Q22" s="18"/>
      <c r="R22" s="18"/>
      <c r="S22" s="18"/>
      <c r="T22" s="18"/>
      <c r="U22" s="18"/>
      <c r="V22" s="18"/>
      <c r="W22" s="18"/>
      <c r="X22" s="18"/>
      <c r="Y22" s="18"/>
      <c r="Z22" s="18"/>
      <c r="AA22" s="18"/>
      <c r="AB22" s="18"/>
      <c r="AC22" s="18"/>
      <c r="AD22" s="18"/>
      <c r="AE22" s="18"/>
      <c r="AF22" s="18"/>
      <c r="AG22" s="13" t="e">
        <f>#REF!</f>
        <v>#REF!</v>
      </c>
    </row>
    <row r="23" spans="1:36" s="6" customFormat="1" x14ac:dyDescent="0.25">
      <c r="A23" s="5"/>
      <c r="B23" s="18" t="str">
        <f>IFERROR(HLOOKUP(B19,#REF!,2,FALSE),"")</f>
        <v/>
      </c>
      <c r="C23" s="18" t="str">
        <f>IFERROR(HLOOKUP(C19,#REF!,2,FALSE),"")</f>
        <v/>
      </c>
      <c r="D23" s="18" t="str">
        <f>IFERROR(HLOOKUP(D19,#REF!,2,FALSE),"")</f>
        <v/>
      </c>
      <c r="E23" s="18" t="str">
        <f>IFERROR(HLOOKUP(E19,#REF!,2,FALSE),"")</f>
        <v/>
      </c>
      <c r="F23" s="18" t="str">
        <f>IFERROR(HLOOKUP(F19,#REF!,2,FALSE),"")</f>
        <v/>
      </c>
      <c r="G23" s="18" t="str">
        <f>IFERROR(HLOOKUP(G19,#REF!,2,FALSE),"")</f>
        <v/>
      </c>
      <c r="H23" s="18" t="str">
        <f>IFERROR(HLOOKUP(H19,#REF!,2,FALSE),"")</f>
        <v/>
      </c>
      <c r="I23" s="18" t="str">
        <f>IFERROR(HLOOKUP(I19,#REF!,2,FALSE),"")</f>
        <v/>
      </c>
      <c r="J23" s="18" t="str">
        <f>IFERROR(HLOOKUP(J19,#REF!,2,FALSE),"")</f>
        <v/>
      </c>
      <c r="K23" s="18" t="str">
        <f>IFERROR(HLOOKUP(K19,#REF!,2,FALSE),"")</f>
        <v/>
      </c>
      <c r="L23" s="18" t="str">
        <f>IFERROR(HLOOKUP(L19,#REF!,2,FALSE),"")</f>
        <v/>
      </c>
      <c r="M23" s="18" t="str">
        <f>IFERROR(HLOOKUP(M19,#REF!,2,FALSE),"")</f>
        <v/>
      </c>
      <c r="N23" s="18" t="str">
        <f>IFERROR(HLOOKUP(N19,#REF!,2,FALSE),"")</f>
        <v/>
      </c>
      <c r="O23" s="18" t="str">
        <f>IFERROR(HLOOKUP(O19,#REF!,2,FALSE),"")</f>
        <v/>
      </c>
      <c r="P23" s="18" t="str">
        <f>IFERROR(HLOOKUP(P19,#REF!,2,FALSE),"")</f>
        <v/>
      </c>
      <c r="Q23" s="18" t="str">
        <f>IFERROR(HLOOKUP(Q19,#REF!,2,FALSE),"")</f>
        <v/>
      </c>
      <c r="R23" s="18" t="str">
        <f>IFERROR(HLOOKUP(R19,#REF!,2,FALSE),"")</f>
        <v/>
      </c>
      <c r="S23" s="18" t="str">
        <f>IFERROR(HLOOKUP(S19,#REF!,2,FALSE),"")</f>
        <v/>
      </c>
      <c r="T23" s="18" t="str">
        <f>IFERROR(HLOOKUP(T19,#REF!,2,FALSE),"")</f>
        <v/>
      </c>
      <c r="U23" s="18" t="str">
        <f>IFERROR(HLOOKUP(U19,#REF!,2,FALSE),"")</f>
        <v/>
      </c>
      <c r="V23" s="18" t="str">
        <f>IFERROR(HLOOKUP(V19,#REF!,2,FALSE),"")</f>
        <v/>
      </c>
      <c r="W23" s="18" t="str">
        <f>IFERROR(HLOOKUP(W19,#REF!,2,FALSE),"")</f>
        <v/>
      </c>
      <c r="X23" s="18" t="str">
        <f>IFERROR(HLOOKUP(X19,#REF!,2,FALSE),"")</f>
        <v/>
      </c>
      <c r="Y23" s="18" t="str">
        <f>IFERROR(HLOOKUP(Y19,#REF!,2,FALSE),"")</f>
        <v/>
      </c>
      <c r="Z23" s="18" t="str">
        <f>IFERROR(HLOOKUP(Z19,#REF!,2,FALSE),"")</f>
        <v/>
      </c>
      <c r="AA23" s="18" t="str">
        <f>IFERROR(HLOOKUP(AA19,#REF!,2,FALSE),"")</f>
        <v/>
      </c>
      <c r="AB23" s="18" t="str">
        <f>IFERROR(HLOOKUP(AB19,#REF!,2,FALSE),"")</f>
        <v/>
      </c>
      <c r="AC23" s="18" t="str">
        <f>IFERROR(HLOOKUP(AC19,#REF!,2,FALSE),"")</f>
        <v/>
      </c>
      <c r="AD23" s="18" t="str">
        <f>IFERROR(HLOOKUP(AD19,#REF!,2,FALSE),"")</f>
        <v/>
      </c>
      <c r="AE23" s="18" t="str">
        <f>IFERROR(HLOOKUP(AE19,#REF!,2,FALSE),"")</f>
        <v/>
      </c>
      <c r="AF23" s="18" t="str">
        <f>IFERROR(HLOOKUP(AF19,#REF!,2,FALSE),"")</f>
        <v/>
      </c>
      <c r="AG23" s="13" t="e">
        <f>#REF!</f>
        <v>#REF!</v>
      </c>
    </row>
    <row r="24" spans="1:36" s="8" customFormat="1" x14ac:dyDescent="0.25">
      <c r="A24" s="7"/>
      <c r="B24" s="19">
        <v>95.774000000000001</v>
      </c>
      <c r="C24" s="19">
        <v>98.88</v>
      </c>
      <c r="D24" s="19">
        <v>85.713999999999999</v>
      </c>
      <c r="E24" s="19">
        <v>112.011</v>
      </c>
      <c r="F24" s="19"/>
      <c r="G24" s="19"/>
      <c r="H24" s="19"/>
      <c r="I24" s="19"/>
      <c r="J24" s="19"/>
      <c r="K24" s="19"/>
      <c r="L24" s="19"/>
      <c r="M24" s="19"/>
      <c r="N24" s="19"/>
      <c r="O24" s="19"/>
      <c r="P24" s="19"/>
      <c r="Q24" s="19"/>
      <c r="R24" s="19"/>
      <c r="S24" s="19"/>
      <c r="T24" s="19"/>
      <c r="U24" s="19"/>
      <c r="V24" s="19"/>
      <c r="W24" s="19"/>
      <c r="X24" s="19"/>
      <c r="Y24" s="19"/>
      <c r="Z24" s="19"/>
      <c r="AA24" s="19"/>
      <c r="AB24" s="19"/>
      <c r="AC24" s="19"/>
      <c r="AD24" s="19"/>
      <c r="AE24" s="19"/>
      <c r="AF24" s="19"/>
      <c r="AG24" s="13" t="e">
        <f>#REF!</f>
        <v>#REF!</v>
      </c>
      <c r="AH24" s="6"/>
      <c r="AI24" s="6"/>
      <c r="AJ24" s="6"/>
    </row>
    <row r="25" spans="1:36" x14ac:dyDescent="0.25">
      <c r="A25" s="3"/>
      <c r="B25" s="4"/>
      <c r="C25" s="4"/>
      <c r="D25" s="4"/>
      <c r="E25" s="4"/>
      <c r="F25" s="4"/>
      <c r="G25" s="4"/>
      <c r="H25" s="4"/>
      <c r="I25" s="4"/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4"/>
      <c r="Z25" s="4"/>
      <c r="AA25" s="4"/>
      <c r="AB25" s="4"/>
      <c r="AC25" s="4"/>
      <c r="AD25" s="4"/>
      <c r="AE25" s="4"/>
      <c r="AF25" s="4"/>
      <c r="AG25" s="13"/>
      <c r="AH25" s="6"/>
      <c r="AI25" s="6"/>
      <c r="AJ25" s="6"/>
    </row>
    <row r="26" spans="1:36" s="6" customFormat="1" x14ac:dyDescent="0.25">
      <c r="A26" s="5"/>
      <c r="B26" s="17">
        <v>26.73</v>
      </c>
      <c r="C26" s="17">
        <v>25.097000000000001</v>
      </c>
      <c r="D26" s="17">
        <v>25.751999999999999</v>
      </c>
      <c r="E26" s="17">
        <v>26.856000000000002</v>
      </c>
      <c r="F26" s="17"/>
      <c r="G26" s="17"/>
      <c r="H26" s="17"/>
      <c r="I26" s="17"/>
      <c r="J26" s="17"/>
      <c r="K26" s="17"/>
      <c r="L26" s="17"/>
      <c r="M26" s="17"/>
      <c r="N26" s="17"/>
      <c r="O26" s="17"/>
      <c r="P26" s="17"/>
      <c r="Q26" s="17"/>
      <c r="R26" s="17"/>
      <c r="S26" s="17"/>
      <c r="T26" s="17"/>
      <c r="U26" s="17"/>
      <c r="V26" s="17"/>
      <c r="W26" s="17"/>
      <c r="X26" s="17"/>
      <c r="Y26" s="17"/>
      <c r="Z26" s="17"/>
      <c r="AA26" s="17"/>
      <c r="AB26" s="17"/>
      <c r="AC26" s="17"/>
      <c r="AD26" s="17"/>
      <c r="AE26" s="17"/>
      <c r="AF26" s="17"/>
      <c r="AG26" s="13" t="e">
        <f>#REF!</f>
        <v>#REF!</v>
      </c>
    </row>
    <row r="27" spans="1:36" s="6" customFormat="1" x14ac:dyDescent="0.25">
      <c r="A27" s="5"/>
      <c r="B27" s="18"/>
      <c r="C27" s="18"/>
      <c r="D27" s="18"/>
      <c r="E27" s="18"/>
      <c r="F27" s="18"/>
      <c r="G27" s="18"/>
      <c r="H27" s="18"/>
      <c r="I27" s="18"/>
      <c r="J27" s="18"/>
      <c r="K27" s="18"/>
      <c r="L27" s="18"/>
      <c r="M27" s="18"/>
      <c r="N27" s="18"/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18"/>
      <c r="Z27" s="18"/>
      <c r="AA27" s="18"/>
      <c r="AB27" s="18"/>
      <c r="AC27" s="18"/>
      <c r="AD27" s="18"/>
      <c r="AE27" s="18"/>
      <c r="AF27" s="18"/>
      <c r="AG27" s="13" t="e">
        <f>#REF!</f>
        <v>#REF!</v>
      </c>
    </row>
    <row r="28" spans="1:36" s="6" customFormat="1" x14ac:dyDescent="0.25">
      <c r="A28" s="5"/>
      <c r="B28" s="18"/>
      <c r="C28" s="18"/>
      <c r="D28" s="18"/>
      <c r="E28" s="18"/>
      <c r="F28" s="18"/>
      <c r="G28" s="18"/>
      <c r="H28" s="18"/>
      <c r="I28" s="18"/>
      <c r="J28" s="18"/>
      <c r="K28" s="18"/>
      <c r="L28" s="18"/>
      <c r="M28" s="18"/>
      <c r="N28" s="18"/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18"/>
      <c r="Z28" s="18"/>
      <c r="AA28" s="18"/>
      <c r="AB28" s="18"/>
      <c r="AC28" s="18"/>
      <c r="AD28" s="18"/>
      <c r="AE28" s="18"/>
      <c r="AF28" s="18"/>
      <c r="AG28" s="13" t="e">
        <f>#REF!</f>
        <v>#REF!</v>
      </c>
    </row>
    <row r="29" spans="1:36" s="6" customFormat="1" x14ac:dyDescent="0.25">
      <c r="A29" s="5"/>
      <c r="B29" s="18" t="str">
        <f>IFERROR(HLOOKUP(B25,#REF!,3,FALSE),"")</f>
        <v/>
      </c>
      <c r="C29" s="18" t="str">
        <f>IFERROR(HLOOKUP(C25,#REF!,3,FALSE),"")</f>
        <v/>
      </c>
      <c r="D29" s="18" t="str">
        <f>IFERROR(HLOOKUP(D25,#REF!,3,FALSE),"")</f>
        <v/>
      </c>
      <c r="E29" s="18" t="str">
        <f>IFERROR(HLOOKUP(E25,#REF!,3,FALSE),"")</f>
        <v/>
      </c>
      <c r="F29" s="18"/>
      <c r="G29" s="18"/>
      <c r="H29" s="18"/>
      <c r="I29" s="18"/>
      <c r="J29" s="18"/>
      <c r="K29" s="18"/>
      <c r="L29" s="18"/>
      <c r="M29" s="18"/>
      <c r="N29" s="18"/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18"/>
      <c r="Z29" s="18"/>
      <c r="AA29" s="18"/>
      <c r="AB29" s="18"/>
      <c r="AC29" s="18"/>
      <c r="AD29" s="18"/>
      <c r="AE29" s="18"/>
      <c r="AF29" s="18"/>
      <c r="AG29" s="13" t="e">
        <f>#REF!</f>
        <v>#REF!</v>
      </c>
    </row>
    <row r="30" spans="1:36" s="8" customFormat="1" x14ac:dyDescent="0.25">
      <c r="A30" s="7"/>
      <c r="B30" s="19">
        <v>26.73</v>
      </c>
      <c r="C30" s="19">
        <v>25.097000000000001</v>
      </c>
      <c r="D30" s="19">
        <v>25.751999999999999</v>
      </c>
      <c r="E30" s="19">
        <v>26.856000000000002</v>
      </c>
      <c r="F30" s="19"/>
      <c r="G30" s="19"/>
      <c r="H30" s="19"/>
      <c r="I30" s="19"/>
      <c r="J30" s="19"/>
      <c r="K30" s="19"/>
      <c r="L30" s="19"/>
      <c r="M30" s="19"/>
      <c r="N30" s="19"/>
      <c r="O30" s="19"/>
      <c r="P30" s="19"/>
      <c r="Q30" s="19"/>
      <c r="R30" s="19"/>
      <c r="S30" s="19"/>
      <c r="T30" s="19"/>
      <c r="U30" s="19"/>
      <c r="V30" s="19"/>
      <c r="W30" s="19"/>
      <c r="X30" s="19"/>
      <c r="Y30" s="19"/>
      <c r="Z30" s="19"/>
      <c r="AA30" s="19"/>
      <c r="AB30" s="19"/>
      <c r="AC30" s="19"/>
      <c r="AD30" s="19"/>
      <c r="AE30" s="19"/>
      <c r="AF30" s="19"/>
      <c r="AG30" s="14" t="e">
        <f>#REF!</f>
        <v>#REF!</v>
      </c>
      <c r="AH30" s="6"/>
      <c r="AI30" s="6"/>
      <c r="AJ30" s="6"/>
    </row>
    <row r="31" spans="1:36" x14ac:dyDescent="0.25">
      <c r="A31" s="3"/>
      <c r="B31" s="4"/>
      <c r="C31" s="4"/>
      <c r="D31" s="4"/>
      <c r="E31" s="4"/>
      <c r="F31" s="4"/>
      <c r="G31" s="4"/>
      <c r="H31" s="4"/>
      <c r="I31" s="4"/>
      <c r="J31" s="4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4"/>
      <c r="Z31" s="4"/>
      <c r="AA31" s="4"/>
      <c r="AB31" s="4"/>
      <c r="AC31" s="4"/>
      <c r="AD31" s="4"/>
      <c r="AE31" s="4"/>
      <c r="AF31" s="4"/>
      <c r="AH31" s="6"/>
      <c r="AI31" s="6"/>
      <c r="AJ31" s="6"/>
    </row>
    <row r="32" spans="1:36" s="6" customFormat="1" x14ac:dyDescent="0.25">
      <c r="A32" s="5" t="s">
        <v>0</v>
      </c>
      <c r="B32" s="17">
        <v>25.815000000000001</v>
      </c>
      <c r="C32" s="17">
        <v>24.34</v>
      </c>
      <c r="D32" s="17">
        <v>24.192</v>
      </c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17">
        <v>150</v>
      </c>
      <c r="P32" s="17">
        <v>150</v>
      </c>
      <c r="Q32" s="17">
        <v>150</v>
      </c>
      <c r="R32" s="17">
        <v>150</v>
      </c>
      <c r="S32" s="17"/>
      <c r="T32" s="17"/>
      <c r="U32" s="17"/>
      <c r="V32" s="17">
        <v>150</v>
      </c>
      <c r="W32" s="17">
        <v>180</v>
      </c>
      <c r="X32" s="17"/>
      <c r="Y32" s="17"/>
      <c r="Z32" s="17"/>
      <c r="AA32" s="17"/>
      <c r="AB32" s="17"/>
      <c r="AC32" s="17"/>
      <c r="AD32" s="17"/>
      <c r="AE32" s="17"/>
      <c r="AF32" s="17"/>
      <c r="AG32" s="13" t="e">
        <f>#REF!</f>
        <v>#REF!</v>
      </c>
    </row>
    <row r="33" spans="1:36" s="6" customFormat="1" x14ac:dyDescent="0.25">
      <c r="A33" s="5"/>
      <c r="B33" s="18"/>
      <c r="C33" s="18"/>
      <c r="D33" s="18"/>
      <c r="E33" s="18"/>
      <c r="F33" s="18"/>
      <c r="G33" s="18"/>
      <c r="H33" s="18"/>
      <c r="I33" s="18"/>
      <c r="J33" s="18"/>
      <c r="K33" s="18"/>
      <c r="L33" s="18"/>
      <c r="M33" s="18"/>
      <c r="N33" s="18"/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8"/>
      <c r="AC33" s="18"/>
      <c r="AD33" s="18"/>
      <c r="AE33" s="18"/>
      <c r="AF33" s="18"/>
      <c r="AG33" s="13" t="e">
        <f>#REF!</f>
        <v>#REF!</v>
      </c>
    </row>
    <row r="34" spans="1:36" s="6" customFormat="1" x14ac:dyDescent="0.25">
      <c r="A34" s="5"/>
      <c r="B34" s="18"/>
      <c r="C34" s="18"/>
      <c r="D34" s="18"/>
      <c r="E34" s="18"/>
      <c r="F34" s="18"/>
      <c r="G34" s="18"/>
      <c r="H34" s="18"/>
      <c r="I34" s="18"/>
      <c r="J34" s="18"/>
      <c r="K34" s="18"/>
      <c r="L34" s="18"/>
      <c r="M34" s="18"/>
      <c r="N34" s="18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8"/>
      <c r="AC34" s="18"/>
      <c r="AD34" s="18"/>
      <c r="AE34" s="18"/>
      <c r="AF34" s="18"/>
      <c r="AG34" s="13" t="e">
        <f>#REF!</f>
        <v>#REF!</v>
      </c>
    </row>
    <row r="35" spans="1:36" s="6" customFormat="1" x14ac:dyDescent="0.25">
      <c r="A35" s="5"/>
      <c r="B35" s="18" t="str">
        <f>IFERROR(HLOOKUP(B31,#REF!,4,FALSE),"")</f>
        <v/>
      </c>
      <c r="C35" s="18" t="str">
        <f>IFERROR(HLOOKUP(C31,#REF!,4,FALSE),"")</f>
        <v/>
      </c>
      <c r="D35" s="18" t="str">
        <f>IFERROR(HLOOKUP(D31,#REF!,4,FALSE),"")</f>
        <v/>
      </c>
      <c r="E35" s="18" t="str">
        <f>IFERROR(HLOOKUP(E31,#REF!,4,FALSE),"")</f>
        <v/>
      </c>
      <c r="F35" s="18"/>
      <c r="G35" s="18"/>
      <c r="H35" s="18"/>
      <c r="I35" s="18"/>
      <c r="J35" s="18"/>
      <c r="K35" s="18"/>
      <c r="L35" s="18"/>
      <c r="M35" s="18"/>
      <c r="N35" s="18"/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8"/>
      <c r="AC35" s="18"/>
      <c r="AD35" s="18"/>
      <c r="AE35" s="18"/>
      <c r="AF35" s="18"/>
      <c r="AG35" s="13" t="e">
        <f>#REF!</f>
        <v>#REF!</v>
      </c>
    </row>
    <row r="36" spans="1:36" s="8" customFormat="1" x14ac:dyDescent="0.25">
      <c r="A36" s="7"/>
      <c r="B36" s="19">
        <v>25.815000000000001</v>
      </c>
      <c r="C36" s="19">
        <v>24.34</v>
      </c>
      <c r="D36" s="19">
        <v>24.192</v>
      </c>
      <c r="E36" s="19">
        <v>24.19</v>
      </c>
      <c r="F36" s="19"/>
      <c r="G36" s="19"/>
      <c r="H36" s="19"/>
      <c r="I36" s="19"/>
      <c r="J36" s="19"/>
      <c r="K36" s="19"/>
      <c r="L36" s="19"/>
      <c r="M36" s="19"/>
      <c r="N36" s="19"/>
      <c r="O36" s="19"/>
      <c r="P36" s="19"/>
      <c r="Q36" s="19"/>
      <c r="R36" s="19"/>
      <c r="S36" s="19"/>
      <c r="T36" s="19"/>
      <c r="U36" s="19"/>
      <c r="V36" s="19"/>
      <c r="W36" s="19"/>
      <c r="X36" s="19"/>
      <c r="Y36" s="19"/>
      <c r="Z36" s="19"/>
      <c r="AA36" s="19"/>
      <c r="AB36" s="19"/>
      <c r="AC36" s="19"/>
      <c r="AD36" s="19"/>
      <c r="AE36" s="19"/>
      <c r="AF36" s="19"/>
      <c r="AG36" s="14" t="e">
        <f>#REF!</f>
        <v>#REF!</v>
      </c>
      <c r="AH36" s="6"/>
      <c r="AI36" s="6"/>
      <c r="AJ36" s="6"/>
    </row>
    <row r="37" spans="1:36" x14ac:dyDescent="0.25">
      <c r="A37" s="3"/>
      <c r="B37" s="4"/>
      <c r="C37" s="4"/>
      <c r="D37" s="4"/>
      <c r="E37" s="4"/>
      <c r="F37" s="4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  <c r="Z37" s="4"/>
      <c r="AA37" s="4"/>
      <c r="AB37" s="4"/>
      <c r="AC37" s="4"/>
      <c r="AD37" s="4"/>
      <c r="AE37" s="4"/>
      <c r="AF37" s="4"/>
      <c r="AH37" s="6"/>
      <c r="AI37" s="6"/>
      <c r="AJ37" s="6"/>
    </row>
    <row r="38" spans="1:36" s="6" customFormat="1" x14ac:dyDescent="0.25">
      <c r="A38" s="5" t="s">
        <v>0</v>
      </c>
      <c r="B38" s="17">
        <v>25.29</v>
      </c>
      <c r="C38" s="17">
        <v>23.937000000000001</v>
      </c>
      <c r="D38" s="17">
        <v>27.09</v>
      </c>
      <c r="E38" s="17"/>
      <c r="F38" s="17"/>
      <c r="G38" s="17"/>
      <c r="H38" s="17"/>
      <c r="I38" s="17"/>
      <c r="J38" s="17"/>
      <c r="K38" s="17"/>
      <c r="L38" s="17"/>
      <c r="M38" s="17"/>
      <c r="N38" s="17"/>
      <c r="O38" s="17"/>
      <c r="P38" s="17"/>
      <c r="Q38" s="17"/>
      <c r="R38" s="17"/>
      <c r="S38" s="17"/>
      <c r="T38" s="17"/>
      <c r="U38" s="17"/>
      <c r="V38" s="17"/>
      <c r="W38" s="17"/>
      <c r="X38" s="17"/>
      <c r="Y38" s="17"/>
      <c r="Z38" s="17"/>
      <c r="AA38" s="17"/>
      <c r="AB38" s="17"/>
      <c r="AC38" s="17"/>
      <c r="AD38" s="17"/>
      <c r="AE38" s="17"/>
      <c r="AF38" s="17"/>
      <c r="AG38" s="13" t="e">
        <f>#REF!</f>
        <v>#REF!</v>
      </c>
    </row>
    <row r="39" spans="1:36" s="6" customFormat="1" x14ac:dyDescent="0.25">
      <c r="A39" s="5"/>
      <c r="B39" s="18"/>
      <c r="C39" s="18"/>
      <c r="D39" s="18"/>
      <c r="E39" s="18"/>
      <c r="F39" s="18"/>
      <c r="G39" s="18"/>
      <c r="H39" s="18"/>
      <c r="I39" s="18"/>
      <c r="J39" s="18"/>
      <c r="K39" s="18"/>
      <c r="L39" s="18"/>
      <c r="M39" s="18"/>
      <c r="N39" s="18"/>
      <c r="O39" s="18"/>
      <c r="P39" s="18"/>
      <c r="Q39" s="18"/>
      <c r="R39" s="18"/>
      <c r="S39" s="18"/>
      <c r="T39" s="18"/>
      <c r="U39" s="18"/>
      <c r="V39" s="18"/>
      <c r="W39" s="18"/>
      <c r="X39" s="18"/>
      <c r="Y39" s="18"/>
      <c r="Z39" s="18"/>
      <c r="AA39" s="18"/>
      <c r="AB39" s="18"/>
      <c r="AC39" s="18"/>
      <c r="AD39" s="18"/>
      <c r="AE39" s="18"/>
      <c r="AF39" s="18"/>
      <c r="AG39" s="13" t="e">
        <f>#REF!</f>
        <v>#REF!</v>
      </c>
    </row>
    <row r="40" spans="1:36" s="6" customFormat="1" x14ac:dyDescent="0.25">
      <c r="A40" s="5"/>
      <c r="B40" s="18"/>
      <c r="C40" s="18"/>
      <c r="D40" s="18"/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18"/>
      <c r="Z40" s="18"/>
      <c r="AA40" s="18"/>
      <c r="AB40" s="18"/>
      <c r="AC40" s="18"/>
      <c r="AD40" s="18"/>
      <c r="AE40" s="18"/>
      <c r="AF40" s="18"/>
      <c r="AG40" s="13" t="e">
        <f>#REF!</f>
        <v>#REF!</v>
      </c>
    </row>
    <row r="41" spans="1:36" s="6" customFormat="1" x14ac:dyDescent="0.25">
      <c r="A41" s="5"/>
      <c r="B41" s="18" t="str">
        <f>IFERROR(HLOOKUP(B37,#REF!,5,FALSE),"")</f>
        <v/>
      </c>
      <c r="C41" s="18" t="str">
        <f>IFERROR(HLOOKUP(C37,#REF!,5,FALSE),"")</f>
        <v/>
      </c>
      <c r="D41" s="18" t="str">
        <f>IFERROR(HLOOKUP(D37,#REF!,5,FALSE),"")</f>
        <v/>
      </c>
      <c r="E41" s="18" t="str">
        <f>IFERROR(HLOOKUP(E37,#REF!,5,FALSE),"")</f>
        <v/>
      </c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18"/>
      <c r="Z41" s="18"/>
      <c r="AA41" s="18"/>
      <c r="AB41" s="18"/>
      <c r="AC41" s="18"/>
      <c r="AD41" s="18"/>
      <c r="AE41" s="18"/>
      <c r="AF41" s="18"/>
      <c r="AG41" s="13" t="e">
        <f>#REF!</f>
        <v>#REF!</v>
      </c>
    </row>
    <row r="42" spans="1:36" s="8" customFormat="1" x14ac:dyDescent="0.25">
      <c r="A42" s="7"/>
      <c r="B42" s="19">
        <v>25.29</v>
      </c>
      <c r="C42" s="19">
        <v>23.937000000000001</v>
      </c>
      <c r="D42" s="19">
        <v>27.09</v>
      </c>
      <c r="E42" s="19">
        <v>27.09</v>
      </c>
      <c r="F42" s="19"/>
      <c r="G42" s="19"/>
      <c r="H42" s="19"/>
      <c r="I42" s="19"/>
      <c r="J42" s="19"/>
      <c r="K42" s="19"/>
      <c r="L42" s="19"/>
      <c r="M42" s="19"/>
      <c r="N42" s="19"/>
      <c r="O42" s="19"/>
      <c r="P42" s="19"/>
      <c r="Q42" s="19"/>
      <c r="R42" s="19"/>
      <c r="S42" s="19"/>
      <c r="T42" s="19"/>
      <c r="U42" s="19"/>
      <c r="V42" s="19"/>
      <c r="W42" s="19"/>
      <c r="X42" s="19"/>
      <c r="Y42" s="19"/>
      <c r="Z42" s="19"/>
      <c r="AA42" s="19"/>
      <c r="AB42" s="19"/>
      <c r="AC42" s="19"/>
      <c r="AD42" s="19"/>
      <c r="AE42" s="19"/>
      <c r="AF42" s="19"/>
      <c r="AG42" s="14" t="e">
        <f>#REF!</f>
        <v>#REF!</v>
      </c>
      <c r="AH42" s="6"/>
      <c r="AI42" s="6"/>
      <c r="AJ42" s="6"/>
    </row>
    <row r="43" spans="1:36" x14ac:dyDescent="0.25">
      <c r="A43" s="3"/>
      <c r="B43" s="4"/>
      <c r="C43" s="4"/>
      <c r="D43" s="4"/>
      <c r="E43" s="4"/>
      <c r="F43" s="4"/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  <c r="Z43" s="4"/>
      <c r="AA43" s="4"/>
      <c r="AB43" s="4"/>
      <c r="AC43" s="4"/>
      <c r="AD43" s="4"/>
      <c r="AE43" s="4"/>
      <c r="AF43" s="4"/>
      <c r="AH43" s="6"/>
      <c r="AI43" s="6"/>
      <c r="AJ43" s="6"/>
    </row>
    <row r="44" spans="1:36" s="6" customFormat="1" x14ac:dyDescent="0.25">
      <c r="A44" s="5" t="s">
        <v>0</v>
      </c>
      <c r="B44" s="17"/>
      <c r="C44" s="17">
        <v>30.39</v>
      </c>
      <c r="D44" s="17">
        <v>41.406999999999996</v>
      </c>
      <c r="E44" s="17">
        <v>40.042999999999999</v>
      </c>
      <c r="F44" s="17"/>
      <c r="G44" s="17"/>
      <c r="H44" s="17"/>
      <c r="I44" s="17"/>
      <c r="J44" s="17"/>
      <c r="K44" s="17"/>
      <c r="L44" s="17"/>
      <c r="M44" s="17"/>
      <c r="N44" s="17"/>
      <c r="O44" s="17"/>
      <c r="P44" s="17"/>
      <c r="Q44" s="17"/>
      <c r="R44" s="17"/>
      <c r="S44" s="17"/>
      <c r="T44" s="17"/>
      <c r="U44" s="17"/>
      <c r="V44" s="17"/>
      <c r="W44" s="17"/>
      <c r="X44" s="17"/>
      <c r="Y44" s="17"/>
      <c r="Z44" s="17"/>
      <c r="AA44" s="17"/>
      <c r="AB44" s="17"/>
      <c r="AC44" s="17"/>
      <c r="AD44" s="17"/>
      <c r="AE44" s="17"/>
      <c r="AF44" s="17"/>
      <c r="AG44" s="13" t="e">
        <f>#REF!</f>
        <v>#REF!</v>
      </c>
    </row>
    <row r="45" spans="1:36" s="6" customFormat="1" x14ac:dyDescent="0.25">
      <c r="A45" s="5"/>
      <c r="B45" s="18">
        <v>38.299999999999997</v>
      </c>
      <c r="C45" s="18"/>
      <c r="D45" s="18">
        <v>37.154000000000003</v>
      </c>
      <c r="E45" s="18"/>
      <c r="F45" s="18"/>
      <c r="G45" s="18"/>
      <c r="H45" s="18"/>
      <c r="I45" s="18"/>
      <c r="J45" s="18"/>
      <c r="K45" s="18"/>
      <c r="L45" s="18"/>
      <c r="M45" s="18"/>
      <c r="N45" s="18"/>
      <c r="O45" s="18"/>
      <c r="P45" s="18"/>
      <c r="Q45" s="18"/>
      <c r="R45" s="18"/>
      <c r="S45" s="18"/>
      <c r="T45" s="18"/>
      <c r="U45" s="18"/>
      <c r="V45" s="18"/>
      <c r="W45" s="18"/>
      <c r="X45" s="18"/>
      <c r="Y45" s="18"/>
      <c r="Z45" s="18"/>
      <c r="AA45" s="18"/>
      <c r="AB45" s="18"/>
      <c r="AC45" s="18"/>
      <c r="AD45" s="18"/>
      <c r="AE45" s="18"/>
      <c r="AF45" s="18"/>
      <c r="AG45" s="13" t="e">
        <f>#REF!</f>
        <v>#REF!</v>
      </c>
    </row>
    <row r="46" spans="1:36" s="6" customFormat="1" x14ac:dyDescent="0.25">
      <c r="A46" s="5"/>
      <c r="B46" s="18"/>
      <c r="C46" s="18"/>
      <c r="D46" s="18"/>
      <c r="E46" s="18"/>
      <c r="F46" s="18"/>
      <c r="G46" s="18"/>
      <c r="H46" s="18"/>
      <c r="I46" s="18"/>
      <c r="J46" s="18"/>
      <c r="K46" s="18"/>
      <c r="L46" s="18"/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18"/>
      <c r="X46" s="18"/>
      <c r="Y46" s="18"/>
      <c r="Z46" s="18"/>
      <c r="AA46" s="18"/>
      <c r="AB46" s="18"/>
      <c r="AC46" s="18"/>
      <c r="AD46" s="18"/>
      <c r="AE46" s="18"/>
      <c r="AF46" s="18"/>
      <c r="AG46" s="13" t="e">
        <f>#REF!</f>
        <v>#REF!</v>
      </c>
    </row>
    <row r="47" spans="1:36" s="6" customFormat="1" x14ac:dyDescent="0.25">
      <c r="A47" s="5"/>
      <c r="B47" s="18" t="str">
        <f>IFERROR(HLOOKUP(B43,#REF!,6,FALSE),"")</f>
        <v/>
      </c>
      <c r="C47" s="18" t="str">
        <f>IFERROR(HLOOKUP(C43,#REF!,6,FALSE),"")</f>
        <v/>
      </c>
      <c r="D47" s="18" t="str">
        <f>IFERROR(HLOOKUP(D43,#REF!,6,FALSE),"")</f>
        <v/>
      </c>
      <c r="E47" s="18" t="str">
        <f>IFERROR(HLOOKUP(E43,#REF!,6,FALSE),"")</f>
        <v/>
      </c>
      <c r="F47" s="18"/>
      <c r="G47" s="18"/>
      <c r="H47" s="18"/>
      <c r="I47" s="18"/>
      <c r="J47" s="18"/>
      <c r="K47" s="18"/>
      <c r="L47" s="18"/>
      <c r="M47" s="18"/>
      <c r="N47" s="18"/>
      <c r="O47" s="18"/>
      <c r="P47" s="18"/>
      <c r="Q47" s="18"/>
      <c r="R47" s="18"/>
      <c r="S47" s="18"/>
      <c r="T47" s="18"/>
      <c r="U47" s="18"/>
      <c r="V47" s="18"/>
      <c r="W47" s="18"/>
      <c r="X47" s="18"/>
      <c r="Y47" s="18"/>
      <c r="Z47" s="18"/>
      <c r="AA47" s="18"/>
      <c r="AB47" s="18"/>
      <c r="AC47" s="18"/>
      <c r="AD47" s="18"/>
      <c r="AE47" s="18"/>
      <c r="AF47" s="18"/>
      <c r="AG47" s="13" t="e">
        <f>#REF!</f>
        <v>#REF!</v>
      </c>
    </row>
    <row r="48" spans="1:36" s="8" customFormat="1" x14ac:dyDescent="0.25">
      <c r="A48" s="7"/>
      <c r="B48" s="19">
        <v>38.299999999999997</v>
      </c>
      <c r="C48" s="19">
        <v>38.299999999999997</v>
      </c>
      <c r="D48" s="19">
        <v>37.15</v>
      </c>
      <c r="E48" s="19">
        <v>40.042999999999999</v>
      </c>
      <c r="F48" s="19"/>
      <c r="G48" s="19"/>
      <c r="H48" s="19"/>
      <c r="I48" s="19"/>
      <c r="J48" s="19"/>
      <c r="K48" s="19"/>
      <c r="L48" s="19"/>
      <c r="M48" s="19"/>
      <c r="N48" s="19"/>
      <c r="O48" s="19"/>
      <c r="P48" s="19"/>
      <c r="Q48" s="19"/>
      <c r="R48" s="19"/>
      <c r="S48" s="19"/>
      <c r="T48" s="19"/>
      <c r="U48" s="19"/>
      <c r="V48" s="19"/>
      <c r="W48" s="19"/>
      <c r="X48" s="19"/>
      <c r="Y48" s="19"/>
      <c r="Z48" s="19"/>
      <c r="AA48" s="19"/>
      <c r="AB48" s="19"/>
      <c r="AC48" s="19"/>
      <c r="AD48" s="19"/>
      <c r="AE48" s="19"/>
      <c r="AF48" s="19"/>
      <c r="AG48" s="14" t="e">
        <f>#REF!</f>
        <v>#REF!</v>
      </c>
      <c r="AH48" s="6"/>
      <c r="AI48" s="6"/>
      <c r="AJ48" s="6"/>
    </row>
    <row r="49" spans="1:36" x14ac:dyDescent="0.25">
      <c r="A49" s="3"/>
      <c r="B49" s="4"/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4"/>
      <c r="Z49" s="4"/>
      <c r="AA49" s="4"/>
      <c r="AB49" s="4"/>
      <c r="AC49" s="4"/>
      <c r="AD49" s="4"/>
      <c r="AE49" s="4"/>
      <c r="AF49" s="4"/>
      <c r="AH49" s="6"/>
      <c r="AI49" s="6"/>
      <c r="AJ49" s="6"/>
    </row>
    <row r="50" spans="1:36" s="6" customFormat="1" x14ac:dyDescent="0.25">
      <c r="A50" s="5" t="s">
        <v>0</v>
      </c>
      <c r="B50" s="17">
        <v>97.41</v>
      </c>
      <c r="C50" s="17"/>
      <c r="D50" s="17">
        <v>142.44</v>
      </c>
      <c r="E50" s="17">
        <v>131.55799999999999</v>
      </c>
      <c r="F50" s="17"/>
      <c r="G50" s="17"/>
      <c r="H50" s="17"/>
      <c r="I50" s="17"/>
      <c r="J50" s="17"/>
      <c r="K50" s="17"/>
      <c r="L50" s="17"/>
      <c r="M50" s="17"/>
      <c r="N50" s="17"/>
      <c r="O50" s="17"/>
      <c r="P50" s="17"/>
      <c r="Q50" s="17"/>
      <c r="R50" s="17"/>
      <c r="S50" s="17"/>
      <c r="T50" s="17"/>
      <c r="U50" s="17"/>
      <c r="V50" s="17"/>
      <c r="W50" s="17"/>
      <c r="X50" s="17"/>
      <c r="Y50" s="17"/>
      <c r="Z50" s="17"/>
      <c r="AA50" s="17"/>
      <c r="AB50" s="17"/>
      <c r="AC50" s="17"/>
      <c r="AD50" s="17"/>
      <c r="AE50" s="17"/>
      <c r="AF50" s="17"/>
      <c r="AG50" s="13" t="e">
        <f>#REF!</f>
        <v>#REF!</v>
      </c>
    </row>
    <row r="51" spans="1:36" s="6" customFormat="1" x14ac:dyDescent="0.25">
      <c r="A51" s="5"/>
      <c r="B51" s="18">
        <v>160.94999999999999</v>
      </c>
      <c r="C51" s="18">
        <v>161.49100000000001</v>
      </c>
      <c r="D51" s="18">
        <v>165.46899999999999</v>
      </c>
      <c r="E51" s="18">
        <v>165.8</v>
      </c>
      <c r="F51" s="18"/>
      <c r="G51" s="18"/>
      <c r="H51" s="18"/>
      <c r="I51" s="18"/>
      <c r="J51" s="18"/>
      <c r="K51" s="18"/>
      <c r="L51" s="18"/>
      <c r="M51" s="18"/>
      <c r="N51" s="18"/>
      <c r="O51" s="18"/>
      <c r="P51" s="18"/>
      <c r="Q51" s="18"/>
      <c r="R51" s="18"/>
      <c r="S51" s="18"/>
      <c r="T51" s="18"/>
      <c r="U51" s="18"/>
      <c r="V51" s="18"/>
      <c r="W51" s="18"/>
      <c r="X51" s="18"/>
      <c r="Y51" s="18"/>
      <c r="Z51" s="18"/>
      <c r="AA51" s="18"/>
      <c r="AB51" s="18"/>
      <c r="AC51" s="18"/>
      <c r="AD51" s="18"/>
      <c r="AE51" s="18"/>
      <c r="AF51" s="18"/>
      <c r="AG51" s="13" t="e">
        <f>#REF!</f>
        <v>#REF!</v>
      </c>
    </row>
    <row r="52" spans="1:36" s="6" customFormat="1" x14ac:dyDescent="0.25">
      <c r="A52" s="5"/>
      <c r="B52" s="18"/>
      <c r="C52" s="18"/>
      <c r="D52" s="18"/>
      <c r="E52" s="18"/>
      <c r="F52" s="18"/>
      <c r="G52" s="18"/>
      <c r="H52" s="18"/>
      <c r="I52" s="18"/>
      <c r="J52" s="18"/>
      <c r="K52" s="18"/>
      <c r="L52" s="18"/>
      <c r="M52" s="18"/>
      <c r="N52" s="18"/>
      <c r="O52" s="18"/>
      <c r="P52" s="18"/>
      <c r="Q52" s="18"/>
      <c r="R52" s="18"/>
      <c r="S52" s="18"/>
      <c r="T52" s="18"/>
      <c r="U52" s="18"/>
      <c r="V52" s="18"/>
      <c r="W52" s="18"/>
      <c r="X52" s="18"/>
      <c r="Y52" s="18"/>
      <c r="Z52" s="18"/>
      <c r="AA52" s="18"/>
      <c r="AB52" s="18"/>
      <c r="AC52" s="18"/>
      <c r="AD52" s="18"/>
      <c r="AE52" s="18"/>
      <c r="AF52" s="18"/>
      <c r="AG52" s="13" t="e">
        <f>#REF!</f>
        <v>#REF!</v>
      </c>
    </row>
    <row r="53" spans="1:36" s="6" customFormat="1" x14ac:dyDescent="0.25">
      <c r="A53" s="5"/>
      <c r="B53" s="18" t="str">
        <f>IFERROR(HLOOKUP(B49,#REF!,7,FALSE),"")</f>
        <v/>
      </c>
      <c r="C53" s="18" t="str">
        <f>IFERROR(HLOOKUP(C49,#REF!,7,FALSE),"")</f>
        <v/>
      </c>
      <c r="D53" s="18" t="str">
        <f>IFERROR(HLOOKUP(D49,#REF!,7,FALSE),"")</f>
        <v/>
      </c>
      <c r="E53" s="18" t="str">
        <f>IFERROR(HLOOKUP(E49,#REF!,7,FALSE),"")</f>
        <v/>
      </c>
      <c r="F53" s="18"/>
      <c r="G53" s="18"/>
      <c r="H53" s="18"/>
      <c r="I53" s="18"/>
      <c r="J53" s="18"/>
      <c r="K53" s="18"/>
      <c r="L53" s="18"/>
      <c r="M53" s="18"/>
      <c r="N53" s="18"/>
      <c r="O53" s="18"/>
      <c r="P53" s="18"/>
      <c r="Q53" s="18"/>
      <c r="R53" s="18"/>
      <c r="S53" s="18"/>
      <c r="T53" s="18"/>
      <c r="U53" s="18"/>
      <c r="V53" s="18"/>
      <c r="W53" s="18"/>
      <c r="X53" s="18"/>
      <c r="Y53" s="18"/>
      <c r="Z53" s="18"/>
      <c r="AA53" s="18"/>
      <c r="AB53" s="18"/>
      <c r="AC53" s="18"/>
      <c r="AD53" s="18"/>
      <c r="AE53" s="18"/>
      <c r="AF53" s="18"/>
      <c r="AG53" s="13" t="e">
        <f>#REF!</f>
        <v>#REF!</v>
      </c>
    </row>
    <row r="54" spans="1:36" s="8" customFormat="1" x14ac:dyDescent="0.25">
      <c r="A54" s="7"/>
      <c r="B54" s="19">
        <v>160.94999999999999</v>
      </c>
      <c r="C54" s="19">
        <v>160.94999999999999</v>
      </c>
      <c r="D54" s="19">
        <v>165.46899999999999</v>
      </c>
      <c r="E54" s="19">
        <v>165.8</v>
      </c>
      <c r="F54" s="19"/>
      <c r="G54" s="19"/>
      <c r="H54" s="19"/>
      <c r="I54" s="19"/>
      <c r="J54" s="19"/>
      <c r="K54" s="19"/>
      <c r="L54" s="19"/>
      <c r="M54" s="19"/>
      <c r="N54" s="19"/>
      <c r="O54" s="19"/>
      <c r="P54" s="19"/>
      <c r="Q54" s="19"/>
      <c r="R54" s="19"/>
      <c r="S54" s="19"/>
      <c r="T54" s="19"/>
      <c r="U54" s="19"/>
      <c r="V54" s="19"/>
      <c r="W54" s="19"/>
      <c r="X54" s="19"/>
      <c r="Y54" s="19"/>
      <c r="Z54" s="19"/>
      <c r="AA54" s="19"/>
      <c r="AB54" s="19"/>
      <c r="AC54" s="19"/>
      <c r="AD54" s="19"/>
      <c r="AE54" s="19"/>
      <c r="AF54" s="19"/>
      <c r="AG54" s="14" t="e">
        <f>#REF!</f>
        <v>#REF!</v>
      </c>
      <c r="AH54" s="6"/>
      <c r="AI54" s="6"/>
      <c r="AJ54" s="6"/>
    </row>
    <row r="55" spans="1:36" x14ac:dyDescent="0.25">
      <c r="A55" s="3"/>
      <c r="B55" s="4"/>
      <c r="C55" s="4"/>
      <c r="D55" s="4"/>
      <c r="E55" s="4"/>
      <c r="F55" s="4"/>
      <c r="G55" s="4"/>
      <c r="H55" s="4"/>
      <c r="I55" s="4"/>
      <c r="J55" s="4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  <c r="V55" s="4"/>
      <c r="W55" s="4"/>
      <c r="X55" s="4"/>
      <c r="Y55" s="4"/>
      <c r="Z55" s="4"/>
      <c r="AA55" s="4"/>
      <c r="AB55" s="4"/>
      <c r="AC55" s="4"/>
      <c r="AD55" s="4"/>
      <c r="AE55" s="4"/>
      <c r="AF55" s="4"/>
      <c r="AH55" s="6"/>
      <c r="AI55" s="6"/>
      <c r="AJ55" s="6"/>
    </row>
    <row r="56" spans="1:36" s="6" customFormat="1" x14ac:dyDescent="0.25">
      <c r="A56" s="5" t="s">
        <v>0</v>
      </c>
      <c r="B56" s="17">
        <v>99.728999999999999</v>
      </c>
      <c r="C56" s="17">
        <v>113.184</v>
      </c>
      <c r="D56" s="17"/>
      <c r="E56" s="17"/>
      <c r="F56" s="17"/>
      <c r="G56" s="17"/>
      <c r="H56" s="17"/>
      <c r="I56" s="17"/>
      <c r="J56" s="17"/>
      <c r="K56" s="17"/>
      <c r="L56" s="17"/>
      <c r="M56" s="17"/>
      <c r="N56" s="17"/>
      <c r="O56" s="17"/>
      <c r="P56" s="17"/>
      <c r="Q56" s="17"/>
      <c r="R56" s="17"/>
      <c r="S56" s="17"/>
      <c r="T56" s="17"/>
      <c r="U56" s="17"/>
      <c r="V56" s="17"/>
      <c r="W56" s="17"/>
      <c r="X56" s="17"/>
      <c r="Y56" s="17"/>
      <c r="Z56" s="17"/>
      <c r="AA56" s="17"/>
      <c r="AB56" s="17"/>
      <c r="AC56" s="17"/>
      <c r="AD56" s="17"/>
      <c r="AE56" s="17"/>
      <c r="AF56" s="17"/>
      <c r="AG56" s="13" t="e">
        <f>#REF!</f>
        <v>#REF!</v>
      </c>
    </row>
    <row r="57" spans="1:36" s="6" customFormat="1" x14ac:dyDescent="0.25">
      <c r="A57" s="5"/>
      <c r="B57" s="18">
        <v>98.16</v>
      </c>
      <c r="C57" s="18">
        <v>98.024000000000001</v>
      </c>
      <c r="D57" s="18">
        <v>95.341999999999999</v>
      </c>
      <c r="E57" s="18">
        <v>94.424000000000007</v>
      </c>
      <c r="F57" s="18"/>
      <c r="G57" s="18"/>
      <c r="H57" s="18"/>
      <c r="I57" s="18"/>
      <c r="J57" s="18"/>
      <c r="K57" s="18"/>
      <c r="L57" s="18"/>
      <c r="M57" s="18"/>
      <c r="N57" s="18"/>
      <c r="O57" s="18"/>
      <c r="P57" s="18"/>
      <c r="Q57" s="18"/>
      <c r="R57" s="18"/>
      <c r="S57" s="18"/>
      <c r="T57" s="18"/>
      <c r="U57" s="18"/>
      <c r="V57" s="18"/>
      <c r="W57" s="18"/>
      <c r="X57" s="18"/>
      <c r="Y57" s="18"/>
      <c r="Z57" s="18"/>
      <c r="AA57" s="18"/>
      <c r="AB57" s="18"/>
      <c r="AC57" s="18"/>
      <c r="AD57" s="18"/>
      <c r="AE57" s="18"/>
      <c r="AF57" s="18"/>
      <c r="AG57" s="13" t="e">
        <f>#REF!</f>
        <v>#REF!</v>
      </c>
    </row>
    <row r="58" spans="1:36" s="6" customFormat="1" x14ac:dyDescent="0.25">
      <c r="A58" s="5"/>
      <c r="B58" s="18"/>
      <c r="C58" s="18"/>
      <c r="D58" s="18"/>
      <c r="E58" s="18"/>
      <c r="F58" s="18"/>
      <c r="G58" s="18"/>
      <c r="H58" s="18"/>
      <c r="I58" s="18"/>
      <c r="J58" s="18"/>
      <c r="K58" s="18"/>
      <c r="L58" s="18"/>
      <c r="M58" s="18"/>
      <c r="N58" s="18"/>
      <c r="O58" s="18"/>
      <c r="P58" s="18"/>
      <c r="Q58" s="18"/>
      <c r="R58" s="18"/>
      <c r="S58" s="18"/>
      <c r="T58" s="18"/>
      <c r="U58" s="18"/>
      <c r="V58" s="18"/>
      <c r="W58" s="18"/>
      <c r="X58" s="18"/>
      <c r="Y58" s="18"/>
      <c r="Z58" s="18"/>
      <c r="AA58" s="18"/>
      <c r="AB58" s="18"/>
      <c r="AC58" s="18"/>
      <c r="AD58" s="18"/>
      <c r="AE58" s="18"/>
      <c r="AF58" s="18"/>
      <c r="AG58" s="13" t="e">
        <f>#REF!</f>
        <v>#REF!</v>
      </c>
    </row>
    <row r="59" spans="1:36" s="6" customFormat="1" x14ac:dyDescent="0.25">
      <c r="A59" s="5"/>
      <c r="B59" s="18" t="str">
        <f>IFERROR(HLOOKUP(B55,#REF!,8,FALSE),"")</f>
        <v/>
      </c>
      <c r="C59" s="18" t="str">
        <f>IFERROR(HLOOKUP(C55,#REF!,8,FALSE),"")</f>
        <v/>
      </c>
      <c r="D59" s="18" t="str">
        <f>IFERROR(HLOOKUP(D55,#REF!,8,FALSE),"")</f>
        <v/>
      </c>
      <c r="E59" s="18" t="str">
        <f>IFERROR(HLOOKUP(E55,#REF!,8,FALSE),"")</f>
        <v/>
      </c>
      <c r="F59" s="18"/>
      <c r="G59" s="18"/>
      <c r="H59" s="18"/>
      <c r="I59" s="18"/>
      <c r="J59" s="18"/>
      <c r="K59" s="18"/>
      <c r="L59" s="18"/>
      <c r="M59" s="18"/>
      <c r="N59" s="18"/>
      <c r="O59" s="18"/>
      <c r="P59" s="18"/>
      <c r="Q59" s="18"/>
      <c r="R59" s="18"/>
      <c r="S59" s="18"/>
      <c r="T59" s="18"/>
      <c r="U59" s="18"/>
      <c r="V59" s="18"/>
      <c r="W59" s="18"/>
      <c r="X59" s="18"/>
      <c r="Y59" s="18"/>
      <c r="Z59" s="18"/>
      <c r="AA59" s="18"/>
      <c r="AB59" s="18"/>
      <c r="AC59" s="18"/>
      <c r="AD59" s="18"/>
      <c r="AE59" s="18"/>
      <c r="AF59" s="18"/>
      <c r="AG59" s="13" t="e">
        <f>#REF!</f>
        <v>#REF!</v>
      </c>
    </row>
    <row r="60" spans="1:36" s="8" customFormat="1" x14ac:dyDescent="0.25">
      <c r="A60" s="7"/>
      <c r="B60" s="19">
        <v>98.16</v>
      </c>
      <c r="C60" s="19">
        <v>113.184</v>
      </c>
      <c r="D60" s="19">
        <v>95.341999999999999</v>
      </c>
      <c r="E60" s="19">
        <v>94.424000000000007</v>
      </c>
      <c r="F60" s="19"/>
      <c r="G60" s="19"/>
      <c r="H60" s="19"/>
      <c r="I60" s="19"/>
      <c r="J60" s="19"/>
      <c r="K60" s="19"/>
      <c r="L60" s="19"/>
      <c r="M60" s="19"/>
      <c r="N60" s="19"/>
      <c r="O60" s="19"/>
      <c r="P60" s="19"/>
      <c r="Q60" s="19"/>
      <c r="R60" s="19"/>
      <c r="S60" s="19"/>
      <c r="T60" s="19"/>
      <c r="U60" s="19"/>
      <c r="V60" s="19"/>
      <c r="W60" s="19"/>
      <c r="X60" s="19"/>
      <c r="Y60" s="19"/>
      <c r="Z60" s="19"/>
      <c r="AA60" s="19"/>
      <c r="AB60" s="19"/>
      <c r="AC60" s="19"/>
      <c r="AD60" s="19"/>
      <c r="AE60" s="19"/>
      <c r="AF60" s="19"/>
      <c r="AG60" s="14" t="e">
        <f>#REF!</f>
        <v>#REF!</v>
      </c>
      <c r="AH60" s="6"/>
      <c r="AI60" s="6"/>
      <c r="AJ60" s="6"/>
    </row>
    <row r="61" spans="1:36" x14ac:dyDescent="0.25">
      <c r="A61" s="3"/>
      <c r="B61" s="4"/>
      <c r="C61" s="4"/>
      <c r="D61" s="4"/>
      <c r="E61" s="4"/>
      <c r="F61" s="4"/>
      <c r="G61" s="4"/>
      <c r="H61" s="4"/>
      <c r="I61" s="4"/>
      <c r="J61" s="4"/>
      <c r="K61" s="4"/>
      <c r="L61" s="4"/>
      <c r="M61" s="4"/>
      <c r="N61" s="4"/>
      <c r="O61" s="4"/>
      <c r="P61" s="4"/>
      <c r="Q61" s="4"/>
      <c r="R61" s="4"/>
      <c r="S61" s="4"/>
      <c r="T61" s="4"/>
      <c r="U61" s="4"/>
      <c r="V61" s="4"/>
      <c r="W61" s="4"/>
      <c r="X61" s="4"/>
      <c r="Y61" s="4"/>
      <c r="Z61" s="4"/>
      <c r="AA61" s="4"/>
      <c r="AB61" s="4"/>
      <c r="AC61" s="4"/>
      <c r="AD61" s="4"/>
      <c r="AE61" s="4"/>
      <c r="AF61" s="4"/>
      <c r="AH61" s="6"/>
      <c r="AI61" s="6"/>
      <c r="AJ61" s="6"/>
    </row>
    <row r="62" spans="1:36" s="6" customFormat="1" x14ac:dyDescent="0.25">
      <c r="A62" s="5" t="s">
        <v>0</v>
      </c>
      <c r="B62" s="17">
        <v>148.9</v>
      </c>
      <c r="C62" s="17">
        <v>171.99</v>
      </c>
      <c r="D62" s="17">
        <v>149.80500000000001</v>
      </c>
      <c r="E62" s="17">
        <v>130.29300000000001</v>
      </c>
      <c r="F62" s="17"/>
      <c r="G62" s="17"/>
      <c r="H62" s="17"/>
      <c r="I62" s="17"/>
      <c r="J62" s="17"/>
      <c r="K62" s="17"/>
      <c r="L62" s="17"/>
      <c r="M62" s="17"/>
      <c r="N62" s="17"/>
      <c r="O62" s="17"/>
      <c r="P62" s="17"/>
      <c r="Q62" s="17"/>
      <c r="R62" s="17"/>
      <c r="S62" s="17"/>
      <c r="T62" s="17"/>
      <c r="U62" s="17"/>
      <c r="V62" s="17"/>
      <c r="W62" s="17"/>
      <c r="X62" s="17"/>
      <c r="Y62" s="17"/>
      <c r="Z62" s="17"/>
      <c r="AA62" s="17"/>
      <c r="AB62" s="17"/>
      <c r="AC62" s="17"/>
      <c r="AD62" s="17"/>
      <c r="AE62" s="17"/>
      <c r="AF62" s="17"/>
      <c r="AG62" s="13" t="e">
        <f>#REF!</f>
        <v>#REF!</v>
      </c>
    </row>
    <row r="63" spans="1:36" s="6" customFormat="1" x14ac:dyDescent="0.25">
      <c r="A63" s="5"/>
      <c r="B63" s="18">
        <v>155.83000000000001</v>
      </c>
      <c r="C63" s="18">
        <v>155.83000000000001</v>
      </c>
      <c r="D63" s="18">
        <v>151.61000000000001</v>
      </c>
      <c r="E63" s="18">
        <v>151.12</v>
      </c>
      <c r="F63" s="18"/>
      <c r="G63" s="18"/>
      <c r="H63" s="18"/>
      <c r="I63" s="18"/>
      <c r="J63" s="18"/>
      <c r="K63" s="18"/>
      <c r="L63" s="18"/>
      <c r="M63" s="18"/>
      <c r="N63" s="18"/>
      <c r="O63" s="18"/>
      <c r="P63" s="18"/>
      <c r="Q63" s="18"/>
      <c r="R63" s="18"/>
      <c r="S63" s="18"/>
      <c r="T63" s="18"/>
      <c r="U63" s="18"/>
      <c r="V63" s="18"/>
      <c r="W63" s="18"/>
      <c r="X63" s="18"/>
      <c r="Y63" s="18"/>
      <c r="Z63" s="18"/>
      <c r="AA63" s="18"/>
      <c r="AB63" s="18"/>
      <c r="AC63" s="18"/>
      <c r="AD63" s="18"/>
      <c r="AE63" s="18"/>
      <c r="AF63" s="18"/>
      <c r="AG63" s="13" t="e">
        <f>#REF!</f>
        <v>#REF!</v>
      </c>
    </row>
    <row r="64" spans="1:36" s="6" customFormat="1" x14ac:dyDescent="0.25">
      <c r="A64" s="5"/>
      <c r="B64" s="18"/>
      <c r="C64" s="18"/>
      <c r="D64" s="18"/>
      <c r="E64" s="18"/>
      <c r="F64" s="18"/>
      <c r="G64" s="18"/>
      <c r="H64" s="18"/>
      <c r="I64" s="18"/>
      <c r="J64" s="18"/>
      <c r="K64" s="18"/>
      <c r="L64" s="18"/>
      <c r="M64" s="18"/>
      <c r="N64" s="18"/>
      <c r="O64" s="18"/>
      <c r="P64" s="18"/>
      <c r="Q64" s="18"/>
      <c r="R64" s="18"/>
      <c r="S64" s="18"/>
      <c r="T64" s="18"/>
      <c r="U64" s="18"/>
      <c r="V64" s="18"/>
      <c r="W64" s="18"/>
      <c r="X64" s="18"/>
      <c r="Y64" s="18"/>
      <c r="Z64" s="18"/>
      <c r="AA64" s="18"/>
      <c r="AB64" s="18"/>
      <c r="AC64" s="18"/>
      <c r="AD64" s="18"/>
      <c r="AE64" s="18"/>
      <c r="AF64" s="18"/>
      <c r="AG64" s="13" t="e">
        <f>#REF!</f>
        <v>#REF!</v>
      </c>
    </row>
    <row r="65" spans="1:36" s="6" customFormat="1" x14ac:dyDescent="0.25">
      <c r="A65" s="5"/>
      <c r="B65" s="18" t="str">
        <f>IFERROR(HLOOKUP(B61,#REF!,9,FALSE),"")</f>
        <v/>
      </c>
      <c r="C65" s="18" t="str">
        <f>IFERROR(HLOOKUP(C61,#REF!,9,FALSE),"")</f>
        <v/>
      </c>
      <c r="D65" s="18" t="str">
        <f>IFERROR(HLOOKUP(D61,#REF!,9,FALSE),"")</f>
        <v/>
      </c>
      <c r="E65" s="18" t="str">
        <f>IFERROR(HLOOKUP(E61,#REF!,9,FALSE),"")</f>
        <v/>
      </c>
      <c r="F65" s="18"/>
      <c r="G65" s="18"/>
      <c r="H65" s="18"/>
      <c r="I65" s="18"/>
      <c r="J65" s="18"/>
      <c r="K65" s="18"/>
      <c r="L65" s="18"/>
      <c r="M65" s="18"/>
      <c r="N65" s="18"/>
      <c r="O65" s="18"/>
      <c r="P65" s="18"/>
      <c r="Q65" s="18"/>
      <c r="R65" s="18"/>
      <c r="S65" s="18"/>
      <c r="T65" s="18"/>
      <c r="U65" s="18"/>
      <c r="V65" s="18"/>
      <c r="W65" s="18"/>
      <c r="X65" s="18"/>
      <c r="Y65" s="18"/>
      <c r="Z65" s="18"/>
      <c r="AA65" s="18"/>
      <c r="AB65" s="18"/>
      <c r="AC65" s="18"/>
      <c r="AD65" s="18"/>
      <c r="AE65" s="18"/>
      <c r="AF65" s="18"/>
      <c r="AG65" s="13" t="e">
        <f>#REF!</f>
        <v>#REF!</v>
      </c>
    </row>
    <row r="66" spans="1:36" s="8" customFormat="1" x14ac:dyDescent="0.25">
      <c r="A66" s="7"/>
      <c r="B66" s="19">
        <v>148.9</v>
      </c>
      <c r="C66" s="19">
        <v>171.99</v>
      </c>
      <c r="D66" s="19">
        <v>151.61000000000001</v>
      </c>
      <c r="E66" s="19">
        <v>151.12</v>
      </c>
      <c r="F66" s="19"/>
      <c r="G66" s="19"/>
      <c r="H66" s="19"/>
      <c r="I66" s="19"/>
      <c r="J66" s="19"/>
      <c r="K66" s="19"/>
      <c r="L66" s="19"/>
      <c r="M66" s="19"/>
      <c r="N66" s="19"/>
      <c r="O66" s="19"/>
      <c r="P66" s="19"/>
      <c r="Q66" s="19"/>
      <c r="R66" s="19"/>
      <c r="S66" s="19"/>
      <c r="T66" s="19"/>
      <c r="U66" s="19"/>
      <c r="V66" s="19"/>
      <c r="W66" s="19"/>
      <c r="X66" s="19"/>
      <c r="Y66" s="19"/>
      <c r="Z66" s="19"/>
      <c r="AA66" s="19"/>
      <c r="AB66" s="19"/>
      <c r="AC66" s="19"/>
      <c r="AD66" s="19"/>
      <c r="AE66" s="19"/>
      <c r="AF66" s="19"/>
      <c r="AG66" s="14" t="e">
        <f>#REF!</f>
        <v>#REF!</v>
      </c>
      <c r="AH66" s="6"/>
      <c r="AI66" s="6"/>
      <c r="AJ66" s="6"/>
    </row>
    <row r="67" spans="1:36" x14ac:dyDescent="0.25">
      <c r="A67" s="3"/>
      <c r="B67" s="4"/>
      <c r="C67" s="4"/>
      <c r="D67" s="4"/>
      <c r="E67" s="4"/>
      <c r="F67" s="4"/>
      <c r="G67" s="4"/>
      <c r="H67" s="4"/>
      <c r="I67" s="4"/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  <c r="V67" s="4"/>
      <c r="W67" s="4"/>
      <c r="X67" s="4"/>
      <c r="Y67" s="4"/>
      <c r="Z67" s="4"/>
      <c r="AA67" s="4"/>
      <c r="AB67" s="4"/>
      <c r="AC67" s="4"/>
      <c r="AD67" s="4"/>
      <c r="AE67" s="4"/>
      <c r="AF67" s="4"/>
      <c r="AH67" s="6"/>
      <c r="AI67" s="6"/>
      <c r="AJ67" s="6"/>
    </row>
    <row r="68" spans="1:36" s="6" customFormat="1" x14ac:dyDescent="0.25">
      <c r="A68" s="5" t="s">
        <v>0</v>
      </c>
      <c r="B68" s="17"/>
      <c r="C68" s="17"/>
      <c r="D68" s="17"/>
      <c r="E68" s="17"/>
      <c r="F68" s="17"/>
      <c r="G68" s="17"/>
      <c r="H68" s="17"/>
      <c r="I68" s="17"/>
      <c r="J68" s="17"/>
      <c r="K68" s="17"/>
      <c r="L68" s="17"/>
      <c r="M68" s="17"/>
      <c r="N68" s="17"/>
      <c r="O68" s="17"/>
      <c r="P68" s="17"/>
      <c r="Q68" s="17"/>
      <c r="R68" s="17"/>
      <c r="S68" s="17"/>
      <c r="T68" s="17"/>
      <c r="U68" s="17"/>
      <c r="V68" s="17"/>
      <c r="W68" s="17"/>
      <c r="X68" s="17"/>
      <c r="Y68" s="17"/>
      <c r="Z68" s="17"/>
      <c r="AA68" s="17"/>
      <c r="AB68" s="17"/>
      <c r="AC68" s="17"/>
      <c r="AD68" s="17"/>
      <c r="AE68" s="17"/>
      <c r="AF68" s="17"/>
      <c r="AG68" s="13" t="e">
        <f>#REF!</f>
        <v>#REF!</v>
      </c>
    </row>
    <row r="69" spans="1:36" s="6" customFormat="1" x14ac:dyDescent="0.25">
      <c r="A69" s="5"/>
      <c r="B69" s="20"/>
      <c r="C69" s="20"/>
      <c r="D69" s="20"/>
      <c r="E69" s="18"/>
      <c r="F69" s="18"/>
      <c r="G69" s="18"/>
      <c r="H69" s="18"/>
      <c r="I69" s="18"/>
      <c r="J69" s="18"/>
      <c r="K69" s="18"/>
      <c r="L69" s="18"/>
      <c r="M69" s="18"/>
      <c r="N69" s="18"/>
      <c r="O69" s="18"/>
      <c r="P69" s="18"/>
      <c r="Q69" s="18"/>
      <c r="R69" s="18"/>
      <c r="S69" s="18"/>
      <c r="T69" s="18"/>
      <c r="U69" s="18"/>
      <c r="V69" s="18"/>
      <c r="W69" s="18"/>
      <c r="X69" s="18"/>
      <c r="Y69" s="18"/>
      <c r="Z69" s="18"/>
      <c r="AA69" s="18"/>
      <c r="AB69" s="18"/>
      <c r="AC69" s="18"/>
      <c r="AD69" s="18"/>
      <c r="AE69" s="18"/>
      <c r="AF69" s="18"/>
      <c r="AG69" s="13" t="e">
        <f>#REF!</f>
        <v>#REF!</v>
      </c>
    </row>
    <row r="70" spans="1:36" s="6" customFormat="1" x14ac:dyDescent="0.25">
      <c r="A70" s="5"/>
      <c r="B70" s="18"/>
      <c r="C70" s="18"/>
      <c r="D70" s="18"/>
      <c r="E70" s="18"/>
      <c r="F70" s="18"/>
      <c r="G70" s="18"/>
      <c r="H70" s="18"/>
      <c r="I70" s="18"/>
      <c r="J70" s="18"/>
      <c r="K70" s="18"/>
      <c r="L70" s="18"/>
      <c r="M70" s="18"/>
      <c r="N70" s="18"/>
      <c r="O70" s="18"/>
      <c r="P70" s="18"/>
      <c r="Q70" s="18"/>
      <c r="R70" s="18"/>
      <c r="S70" s="18"/>
      <c r="T70" s="18"/>
      <c r="U70" s="18"/>
      <c r="V70" s="18"/>
      <c r="W70" s="18"/>
      <c r="X70" s="18"/>
      <c r="Y70" s="18"/>
      <c r="Z70" s="18"/>
      <c r="AA70" s="18"/>
      <c r="AB70" s="18"/>
      <c r="AC70" s="18"/>
      <c r="AD70" s="18"/>
      <c r="AE70" s="18"/>
      <c r="AF70" s="18"/>
      <c r="AG70" s="13" t="e">
        <f>#REF!</f>
        <v>#REF!</v>
      </c>
    </row>
    <row r="71" spans="1:36" s="6" customFormat="1" x14ac:dyDescent="0.25">
      <c r="A71" s="5"/>
      <c r="B71" s="18"/>
      <c r="C71" s="18"/>
      <c r="D71" s="18"/>
      <c r="E71" s="18"/>
      <c r="F71" s="18"/>
      <c r="G71" s="18"/>
      <c r="H71" s="18"/>
      <c r="I71" s="18"/>
      <c r="J71" s="18"/>
      <c r="K71" s="18"/>
      <c r="L71" s="18"/>
      <c r="M71" s="18"/>
      <c r="N71" s="18"/>
      <c r="O71" s="18"/>
      <c r="P71" s="18"/>
      <c r="Q71" s="18"/>
      <c r="R71" s="18"/>
      <c r="S71" s="18"/>
      <c r="T71" s="18"/>
      <c r="U71" s="18"/>
      <c r="V71" s="18"/>
      <c r="W71" s="18"/>
      <c r="X71" s="18"/>
      <c r="Y71" s="18"/>
      <c r="Z71" s="18"/>
      <c r="AA71" s="18"/>
      <c r="AB71" s="18"/>
      <c r="AC71" s="18"/>
      <c r="AD71" s="18"/>
      <c r="AE71" s="18"/>
      <c r="AF71" s="18"/>
      <c r="AG71" s="13" t="e">
        <f>#REF!</f>
        <v>#REF!</v>
      </c>
    </row>
    <row r="72" spans="1:36" x14ac:dyDescent="0.25">
      <c r="AG72" s="9"/>
      <c r="AH72" s="6"/>
      <c r="AI72" s="6"/>
      <c r="AJ72" s="6"/>
    </row>
    <row r="73" spans="1:36" x14ac:dyDescent="0.25">
      <c r="A73" s="21"/>
      <c r="B73" s="21"/>
      <c r="C73" s="21"/>
      <c r="D73" s="21"/>
      <c r="E73" s="21"/>
      <c r="F73" s="21"/>
      <c r="G73" s="21"/>
      <c r="H73" s="21"/>
      <c r="I73" s="21"/>
      <c r="J73" s="21"/>
      <c r="K73" s="21"/>
      <c r="L73" s="21"/>
      <c r="M73" s="21"/>
      <c r="N73" s="21"/>
      <c r="O73" s="21"/>
      <c r="P73" s="21"/>
      <c r="Q73" s="21"/>
      <c r="R73" s="21"/>
      <c r="S73" s="21"/>
      <c r="T73" s="21"/>
      <c r="U73" s="21"/>
      <c r="V73" s="21"/>
      <c r="W73" s="21"/>
      <c r="X73" s="21"/>
      <c r="Y73" s="21"/>
      <c r="Z73" s="21"/>
      <c r="AA73" s="21"/>
      <c r="AB73" s="21"/>
      <c r="AC73" s="21"/>
      <c r="AD73" s="21"/>
      <c r="AE73" s="21"/>
      <c r="AF73" s="21"/>
      <c r="AG73" s="22"/>
      <c r="AH73" s="6"/>
      <c r="AI73" s="6"/>
      <c r="AJ73" s="6"/>
    </row>
    <row r="74" spans="1:36" x14ac:dyDescent="0.25">
      <c r="A74" s="23"/>
      <c r="B74" s="21"/>
      <c r="C74" s="21"/>
      <c r="D74" s="21"/>
      <c r="E74" s="21"/>
      <c r="F74" s="21"/>
      <c r="G74" s="21"/>
      <c r="H74" s="21"/>
      <c r="I74" s="21"/>
      <c r="J74" s="21"/>
      <c r="K74" s="21"/>
      <c r="L74" s="21"/>
      <c r="M74" s="21"/>
      <c r="N74" s="21"/>
      <c r="O74" s="21"/>
      <c r="P74" s="21"/>
      <c r="Q74" s="21"/>
      <c r="R74" s="21"/>
      <c r="S74" s="21"/>
      <c r="T74" s="21"/>
      <c r="U74" s="21"/>
      <c r="V74" s="21"/>
      <c r="W74" s="21"/>
      <c r="X74" s="21"/>
      <c r="Y74" s="21"/>
      <c r="Z74" s="21"/>
      <c r="AA74" s="21"/>
      <c r="AB74" s="21"/>
      <c r="AC74" s="21"/>
      <c r="AD74" s="21"/>
      <c r="AE74" s="21"/>
      <c r="AF74" s="21"/>
      <c r="AG74" s="22"/>
      <c r="AH74" s="6"/>
      <c r="AI74" s="6"/>
      <c r="AJ74" s="6"/>
    </row>
    <row r="75" spans="1:36" x14ac:dyDescent="0.25">
      <c r="A75" s="21"/>
      <c r="B75" s="21"/>
      <c r="C75" s="21"/>
      <c r="D75" s="21"/>
      <c r="E75" s="21"/>
      <c r="F75" s="21"/>
      <c r="G75" s="21"/>
      <c r="H75" s="21"/>
      <c r="I75" s="21"/>
      <c r="J75" s="21"/>
      <c r="K75" s="21"/>
      <c r="L75" s="21"/>
      <c r="M75" s="21"/>
      <c r="N75" s="21"/>
      <c r="O75" s="21"/>
      <c r="P75" s="21"/>
      <c r="Q75" s="21"/>
      <c r="R75" s="21"/>
      <c r="S75" s="21"/>
      <c r="T75" s="21"/>
      <c r="U75" s="21"/>
      <c r="V75" s="21"/>
      <c r="W75" s="21"/>
      <c r="X75" s="21"/>
      <c r="Y75" s="21"/>
      <c r="Z75" s="21"/>
      <c r="AA75" s="21"/>
      <c r="AB75" s="21"/>
      <c r="AC75" s="21"/>
      <c r="AD75" s="21"/>
      <c r="AE75" s="21"/>
      <c r="AF75" s="21"/>
      <c r="AG75" s="22"/>
      <c r="AH75" s="6"/>
      <c r="AI75" s="6"/>
      <c r="AJ75" s="6"/>
    </row>
    <row r="76" spans="1:36" x14ac:dyDescent="0.25">
      <c r="A76" s="21"/>
      <c r="B76" s="21"/>
      <c r="C76" s="21"/>
      <c r="D76" s="21"/>
      <c r="E76" s="21"/>
      <c r="F76" s="21"/>
      <c r="G76" s="21"/>
      <c r="H76" s="21"/>
      <c r="I76" s="21"/>
      <c r="J76" s="21"/>
      <c r="K76" s="21"/>
      <c r="L76" s="21"/>
      <c r="M76" s="21"/>
      <c r="N76" s="21"/>
      <c r="O76" s="21"/>
      <c r="P76" s="21"/>
      <c r="Q76" s="21"/>
      <c r="R76" s="21"/>
      <c r="S76" s="21"/>
      <c r="T76" s="21"/>
      <c r="U76" s="21"/>
      <c r="V76" s="21"/>
      <c r="W76" s="21"/>
      <c r="X76" s="21"/>
      <c r="Y76" s="21"/>
      <c r="Z76" s="21"/>
      <c r="AA76" s="21"/>
      <c r="AB76" s="21"/>
      <c r="AC76" s="21"/>
      <c r="AD76" s="21"/>
      <c r="AE76" s="21"/>
      <c r="AF76" s="21"/>
      <c r="AG76" s="22"/>
      <c r="AH76" s="6"/>
      <c r="AI76" s="6"/>
      <c r="AJ76" s="6"/>
    </row>
    <row r="77" spans="1:36" x14ac:dyDescent="0.25">
      <c r="A77" s="23"/>
      <c r="B77" s="21"/>
      <c r="C77" s="21"/>
      <c r="D77" s="21"/>
      <c r="E77" s="21"/>
      <c r="F77" s="21"/>
      <c r="G77" s="21"/>
      <c r="H77" s="21"/>
      <c r="I77" s="21"/>
      <c r="J77" s="21"/>
      <c r="K77" s="21"/>
      <c r="L77" s="21"/>
      <c r="M77" s="21"/>
      <c r="N77" s="21"/>
      <c r="O77" s="21"/>
      <c r="P77" s="21"/>
      <c r="Q77" s="21"/>
      <c r="R77" s="21"/>
      <c r="S77" s="21"/>
      <c r="T77" s="21"/>
      <c r="U77" s="21"/>
      <c r="V77" s="21"/>
      <c r="W77" s="21"/>
      <c r="X77" s="21"/>
      <c r="Y77" s="21"/>
      <c r="Z77" s="21"/>
      <c r="AA77" s="21"/>
      <c r="AB77" s="21"/>
      <c r="AC77" s="21"/>
      <c r="AD77" s="21"/>
      <c r="AE77" s="21"/>
      <c r="AF77" s="21"/>
      <c r="AG77" s="22"/>
      <c r="AH77" s="6"/>
      <c r="AI77" s="6"/>
      <c r="AJ77" s="6"/>
    </row>
    <row r="78" spans="1:36" x14ac:dyDescent="0.25">
      <c r="A78" s="23"/>
      <c r="B78" s="21"/>
      <c r="C78" s="21"/>
      <c r="D78" s="21"/>
      <c r="E78" s="21"/>
      <c r="F78" s="21"/>
      <c r="G78" s="21"/>
      <c r="H78" s="21"/>
      <c r="I78" s="21"/>
      <c r="J78" s="21"/>
      <c r="K78" s="21"/>
      <c r="L78" s="21"/>
      <c r="M78" s="21"/>
      <c r="N78" s="21"/>
      <c r="O78" s="21"/>
      <c r="P78" s="21"/>
      <c r="Q78" s="21"/>
      <c r="R78" s="21"/>
      <c r="S78" s="21"/>
      <c r="T78" s="21"/>
      <c r="U78" s="21"/>
      <c r="V78" s="21"/>
      <c r="W78" s="21"/>
      <c r="X78" s="21"/>
      <c r="Y78" s="21"/>
      <c r="Z78" s="21"/>
      <c r="AA78" s="21"/>
      <c r="AB78" s="21"/>
      <c r="AC78" s="21"/>
      <c r="AD78" s="21"/>
      <c r="AE78" s="21"/>
      <c r="AF78" s="21"/>
      <c r="AG78" s="22"/>
      <c r="AH78" s="6"/>
      <c r="AI78" s="6"/>
      <c r="AJ78" s="6"/>
    </row>
    <row r="79" spans="1:36" x14ac:dyDescent="0.25">
      <c r="A79" s="23"/>
      <c r="B79" s="21"/>
      <c r="C79" s="21"/>
      <c r="D79" s="21"/>
      <c r="E79" s="21"/>
      <c r="F79" s="21"/>
      <c r="G79" s="21"/>
      <c r="H79" s="21"/>
      <c r="I79" s="21"/>
      <c r="J79" s="21"/>
      <c r="K79" s="21"/>
      <c r="L79" s="21"/>
      <c r="M79" s="21"/>
      <c r="N79" s="21"/>
      <c r="O79" s="21"/>
      <c r="P79" s="21"/>
      <c r="Q79" s="21"/>
      <c r="R79" s="21"/>
      <c r="S79" s="21"/>
      <c r="T79" s="21"/>
      <c r="U79" s="21"/>
      <c r="V79" s="21"/>
      <c r="W79" s="21"/>
      <c r="X79" s="21"/>
      <c r="Y79" s="21"/>
      <c r="Z79" s="21"/>
      <c r="AA79" s="21"/>
      <c r="AB79" s="21"/>
      <c r="AC79" s="21"/>
      <c r="AD79" s="21"/>
      <c r="AE79" s="21"/>
      <c r="AF79" s="21"/>
      <c r="AG79" s="22"/>
      <c r="AH79" s="6"/>
      <c r="AI79" s="6"/>
      <c r="AJ79" s="6"/>
    </row>
    <row r="80" spans="1:36" x14ac:dyDescent="0.25">
      <c r="A80" s="23"/>
      <c r="B80" s="21"/>
      <c r="C80" s="21"/>
      <c r="D80" s="21"/>
      <c r="E80" s="21"/>
      <c r="F80" s="21"/>
      <c r="G80" s="21"/>
      <c r="H80" s="21"/>
      <c r="I80" s="21"/>
      <c r="J80" s="21"/>
      <c r="K80" s="21"/>
      <c r="L80" s="21"/>
      <c r="M80" s="21"/>
      <c r="N80" s="21"/>
      <c r="O80" s="21"/>
      <c r="P80" s="21"/>
      <c r="Q80" s="21"/>
      <c r="R80" s="21"/>
      <c r="S80" s="21"/>
      <c r="T80" s="21"/>
      <c r="U80" s="21"/>
      <c r="V80" s="21"/>
      <c r="W80" s="21"/>
      <c r="X80" s="21"/>
      <c r="Y80" s="21"/>
      <c r="Z80" s="21"/>
      <c r="AA80" s="21"/>
      <c r="AB80" s="21"/>
      <c r="AC80" s="21"/>
      <c r="AD80" s="21"/>
      <c r="AE80" s="21"/>
      <c r="AF80" s="21"/>
      <c r="AG80" s="22"/>
      <c r="AH80" s="6"/>
      <c r="AI80" s="6"/>
      <c r="AJ80" s="6"/>
    </row>
    <row r="81" spans="1:36" x14ac:dyDescent="0.25">
      <c r="A81" s="23"/>
      <c r="B81" s="21"/>
      <c r="C81" s="21"/>
      <c r="D81" s="21"/>
      <c r="E81" s="21"/>
      <c r="F81" s="21"/>
      <c r="G81" s="21"/>
      <c r="H81" s="21"/>
      <c r="I81" s="21"/>
      <c r="J81" s="21"/>
      <c r="K81" s="21"/>
      <c r="L81" s="21"/>
      <c r="M81" s="21"/>
      <c r="N81" s="21"/>
      <c r="O81" s="21"/>
      <c r="P81" s="21"/>
      <c r="Q81" s="21"/>
      <c r="R81" s="21"/>
      <c r="S81" s="21"/>
      <c r="T81" s="21"/>
      <c r="U81" s="21"/>
      <c r="V81" s="21"/>
      <c r="W81" s="21"/>
      <c r="X81" s="21"/>
      <c r="Y81" s="21"/>
      <c r="Z81" s="21"/>
      <c r="AA81" s="21"/>
      <c r="AB81" s="21"/>
      <c r="AC81" s="21"/>
      <c r="AD81" s="21"/>
      <c r="AE81" s="21"/>
      <c r="AF81" s="21"/>
      <c r="AG81" s="22"/>
      <c r="AH81" s="6"/>
      <c r="AI81" s="6"/>
      <c r="AJ81" s="6"/>
    </row>
    <row r="82" spans="1:36" x14ac:dyDescent="0.25">
      <c r="A82" s="23"/>
      <c r="B82" s="21"/>
      <c r="C82" s="21"/>
      <c r="D82" s="21"/>
      <c r="E82" s="21"/>
      <c r="F82" s="21"/>
      <c r="G82" s="21"/>
      <c r="H82" s="21"/>
      <c r="I82" s="21"/>
      <c r="J82" s="21"/>
      <c r="K82" s="21"/>
      <c r="L82" s="21"/>
      <c r="M82" s="21"/>
      <c r="N82" s="21"/>
      <c r="O82" s="21"/>
      <c r="P82" s="21"/>
      <c r="Q82" s="21"/>
      <c r="R82" s="21"/>
      <c r="S82" s="21"/>
      <c r="T82" s="21"/>
      <c r="U82" s="21"/>
      <c r="V82" s="21"/>
      <c r="W82" s="21"/>
      <c r="X82" s="21"/>
      <c r="Y82" s="21"/>
      <c r="Z82" s="21"/>
      <c r="AA82" s="21"/>
      <c r="AB82" s="21"/>
      <c r="AC82" s="21"/>
      <c r="AD82" s="21"/>
      <c r="AE82" s="21"/>
      <c r="AF82" s="21"/>
      <c r="AG82" s="22"/>
      <c r="AH82" s="6"/>
      <c r="AI82" s="6"/>
      <c r="AJ82" s="6"/>
    </row>
    <row r="83" spans="1:36" x14ac:dyDescent="0.25">
      <c r="A83" s="24"/>
      <c r="B83" s="21"/>
      <c r="C83" s="21"/>
      <c r="D83" s="21"/>
      <c r="E83" s="21"/>
      <c r="F83" s="21"/>
      <c r="G83" s="21"/>
      <c r="H83" s="21"/>
      <c r="I83" s="21"/>
      <c r="J83" s="21"/>
      <c r="K83" s="21"/>
      <c r="L83" s="21"/>
      <c r="M83" s="21"/>
      <c r="N83" s="21"/>
      <c r="O83" s="21"/>
      <c r="P83" s="21"/>
      <c r="Q83" s="21"/>
      <c r="R83" s="21"/>
      <c r="S83" s="21"/>
      <c r="T83" s="21"/>
      <c r="U83" s="21"/>
      <c r="V83" s="21"/>
      <c r="W83" s="21"/>
      <c r="X83" s="21"/>
      <c r="Y83" s="21"/>
      <c r="Z83" s="21"/>
      <c r="AA83" s="21"/>
      <c r="AB83" s="21"/>
      <c r="AC83" s="21"/>
      <c r="AD83" s="21"/>
      <c r="AE83" s="21"/>
      <c r="AF83" s="21"/>
      <c r="AG83" s="22"/>
      <c r="AH83" s="6"/>
      <c r="AI83" s="6"/>
      <c r="AJ83" s="6"/>
    </row>
    <row r="84" spans="1:36" x14ac:dyDescent="0.25">
      <c r="A84" s="25"/>
      <c r="B84" s="26"/>
      <c r="C84" s="26"/>
      <c r="D84" s="26"/>
      <c r="E84" s="26"/>
      <c r="F84" s="26"/>
      <c r="G84" s="26"/>
      <c r="H84" s="26"/>
      <c r="I84" s="26"/>
      <c r="J84" s="26"/>
      <c r="K84" s="26"/>
      <c r="L84" s="26"/>
      <c r="M84" s="26"/>
      <c r="N84" s="26"/>
      <c r="O84" s="26"/>
      <c r="P84" s="26"/>
      <c r="Q84" s="26"/>
      <c r="R84" s="26"/>
      <c r="S84" s="26"/>
      <c r="T84" s="26"/>
      <c r="U84" s="26"/>
      <c r="V84" s="26"/>
      <c r="W84" s="26"/>
      <c r="X84" s="26"/>
      <c r="Y84" s="26"/>
      <c r="Z84" s="26"/>
      <c r="AA84" s="26"/>
      <c r="AB84" s="26"/>
      <c r="AC84" s="26"/>
      <c r="AD84" s="26"/>
      <c r="AE84" s="26"/>
      <c r="AF84" s="26"/>
      <c r="AG84" s="22"/>
      <c r="AH84" s="6"/>
      <c r="AI84" s="6"/>
      <c r="AJ84" s="6"/>
    </row>
    <row r="85" spans="1:36" x14ac:dyDescent="0.25">
      <c r="A85" s="10"/>
      <c r="B85" s="26"/>
      <c r="C85" s="26"/>
      <c r="D85" s="26"/>
      <c r="E85" s="26"/>
      <c r="F85" s="26"/>
      <c r="G85" s="26"/>
      <c r="H85" s="26"/>
      <c r="I85" s="26"/>
      <c r="J85" s="26"/>
      <c r="K85" s="26"/>
      <c r="L85" s="26"/>
      <c r="M85" s="26"/>
      <c r="N85" s="26"/>
      <c r="O85" s="26"/>
      <c r="P85" s="26"/>
      <c r="Q85" s="26"/>
      <c r="R85" s="26"/>
      <c r="S85" s="26"/>
      <c r="T85" s="26"/>
      <c r="U85" s="26"/>
      <c r="V85" s="26"/>
      <c r="W85" s="26"/>
      <c r="X85" s="26"/>
      <c r="Y85" s="26"/>
      <c r="Z85" s="26"/>
      <c r="AA85" s="26"/>
      <c r="AB85" s="26"/>
      <c r="AC85" s="26"/>
      <c r="AD85" s="26"/>
      <c r="AE85" s="26"/>
      <c r="AF85" s="26"/>
      <c r="AG85" s="22"/>
      <c r="AH85" s="6"/>
      <c r="AI85" s="6"/>
      <c r="AJ85" s="6"/>
    </row>
    <row r="86" spans="1:36" x14ac:dyDescent="0.25">
      <c r="A86" s="10"/>
      <c r="B86" s="26"/>
      <c r="C86" s="26"/>
      <c r="D86" s="26"/>
      <c r="E86" s="26"/>
      <c r="F86" s="26"/>
      <c r="G86" s="26"/>
      <c r="H86" s="26"/>
      <c r="I86" s="26"/>
      <c r="J86" s="26"/>
      <c r="K86" s="26"/>
      <c r="L86" s="26"/>
      <c r="M86" s="26"/>
      <c r="N86" s="26"/>
      <c r="O86" s="26"/>
      <c r="P86" s="26"/>
      <c r="Q86" s="26"/>
      <c r="R86" s="26"/>
      <c r="S86" s="26"/>
      <c r="T86" s="26"/>
      <c r="U86" s="26"/>
      <c r="V86" s="26"/>
      <c r="W86" s="26"/>
      <c r="X86" s="26"/>
      <c r="Y86" s="26"/>
      <c r="Z86" s="26"/>
      <c r="AA86" s="26"/>
      <c r="AB86" s="26"/>
      <c r="AC86" s="26"/>
      <c r="AD86" s="26"/>
      <c r="AE86" s="26"/>
      <c r="AF86" s="26"/>
      <c r="AG86" s="22"/>
    </row>
    <row r="87" spans="1:36" x14ac:dyDescent="0.25">
      <c r="A87" s="25"/>
      <c r="B87" s="26"/>
      <c r="C87" s="26"/>
      <c r="D87" s="26"/>
      <c r="E87" s="26"/>
      <c r="F87" s="26"/>
      <c r="G87" s="26"/>
      <c r="H87" s="26"/>
      <c r="I87" s="26"/>
      <c r="J87" s="26"/>
      <c r="K87" s="26"/>
      <c r="L87" s="26"/>
      <c r="M87" s="26"/>
      <c r="N87" s="26"/>
      <c r="O87" s="26"/>
      <c r="P87" s="26"/>
      <c r="Q87" s="26"/>
      <c r="R87" s="26"/>
      <c r="S87" s="26"/>
      <c r="T87" s="26"/>
      <c r="U87" s="26"/>
      <c r="V87" s="26"/>
      <c r="W87" s="26"/>
      <c r="X87" s="26"/>
      <c r="Y87" s="26"/>
      <c r="Z87" s="26"/>
      <c r="AA87" s="26"/>
      <c r="AB87" s="26"/>
      <c r="AC87" s="26"/>
      <c r="AD87" s="26"/>
      <c r="AE87" s="26"/>
      <c r="AF87" s="26"/>
      <c r="AG87" s="22"/>
    </row>
    <row r="88" spans="1:36" x14ac:dyDescent="0.25">
      <c r="A88" s="25"/>
      <c r="B88" s="26"/>
      <c r="C88" s="26"/>
      <c r="D88" s="26"/>
      <c r="E88" s="26"/>
      <c r="F88" s="26"/>
      <c r="G88" s="26"/>
      <c r="H88" s="26"/>
      <c r="I88" s="26"/>
      <c r="J88" s="26"/>
      <c r="K88" s="26"/>
      <c r="L88" s="26"/>
      <c r="M88" s="26"/>
      <c r="N88" s="26"/>
      <c r="O88" s="26"/>
      <c r="P88" s="26"/>
      <c r="Q88" s="26"/>
      <c r="R88" s="26"/>
      <c r="S88" s="26"/>
      <c r="T88" s="26"/>
      <c r="U88" s="26"/>
      <c r="V88" s="26"/>
      <c r="W88" s="26"/>
      <c r="X88" s="26"/>
      <c r="Y88" s="26"/>
      <c r="Z88" s="26"/>
      <c r="AA88" s="26"/>
      <c r="AB88" s="26"/>
      <c r="AC88" s="26"/>
      <c r="AD88" s="26"/>
      <c r="AE88" s="26"/>
      <c r="AF88" s="26"/>
      <c r="AG88" s="22"/>
    </row>
    <row r="89" spans="1:36" x14ac:dyDescent="0.25">
      <c r="A89" s="25"/>
      <c r="B89" s="26"/>
      <c r="C89" s="26"/>
      <c r="D89" s="26"/>
      <c r="E89" s="26"/>
      <c r="F89" s="26"/>
      <c r="G89" s="26"/>
      <c r="H89" s="26"/>
      <c r="I89" s="26"/>
      <c r="J89" s="26"/>
      <c r="K89" s="26"/>
      <c r="L89" s="26"/>
      <c r="M89" s="26"/>
      <c r="N89" s="26"/>
      <c r="O89" s="26"/>
      <c r="P89" s="26"/>
      <c r="Q89" s="26"/>
      <c r="R89" s="26"/>
      <c r="S89" s="26"/>
      <c r="T89" s="26"/>
      <c r="U89" s="26"/>
      <c r="V89" s="26"/>
      <c r="W89" s="26"/>
      <c r="X89" s="26"/>
      <c r="Y89" s="26"/>
      <c r="Z89" s="26"/>
      <c r="AA89" s="26"/>
      <c r="AB89" s="26"/>
      <c r="AC89" s="26"/>
      <c r="AD89" s="26"/>
      <c r="AE89" s="26"/>
      <c r="AF89" s="26"/>
      <c r="AG89" s="22"/>
    </row>
    <row r="90" spans="1:36" x14ac:dyDescent="0.25">
      <c r="A90" s="25"/>
      <c r="B90" s="26"/>
      <c r="C90" s="26"/>
      <c r="D90" s="26"/>
      <c r="E90" s="26"/>
      <c r="F90" s="26"/>
      <c r="G90" s="26"/>
      <c r="H90" s="26"/>
      <c r="I90" s="26"/>
      <c r="J90" s="26"/>
      <c r="K90" s="26"/>
      <c r="L90" s="26"/>
      <c r="M90" s="26"/>
      <c r="N90" s="26"/>
      <c r="O90" s="26"/>
      <c r="P90" s="26"/>
      <c r="Q90" s="26"/>
      <c r="R90" s="26"/>
      <c r="S90" s="26"/>
      <c r="T90" s="26"/>
      <c r="U90" s="26"/>
      <c r="V90" s="26"/>
      <c r="W90" s="26"/>
      <c r="X90" s="26"/>
      <c r="Y90" s="26"/>
      <c r="Z90" s="26"/>
      <c r="AA90" s="26"/>
      <c r="AB90" s="26"/>
      <c r="AC90" s="26"/>
      <c r="AD90" s="26"/>
      <c r="AE90" s="26"/>
      <c r="AF90" s="26"/>
      <c r="AG90" s="22"/>
    </row>
    <row r="91" spans="1:36" x14ac:dyDescent="0.25">
      <c r="A91" s="25"/>
      <c r="B91" s="26"/>
      <c r="C91" s="26"/>
      <c r="D91" s="26"/>
      <c r="E91" s="26"/>
      <c r="F91" s="26"/>
      <c r="G91" s="26"/>
      <c r="H91" s="26"/>
      <c r="I91" s="26"/>
      <c r="J91" s="26"/>
      <c r="K91" s="26"/>
      <c r="L91" s="26"/>
      <c r="M91" s="26"/>
      <c r="N91" s="26"/>
      <c r="O91" s="26"/>
      <c r="P91" s="26"/>
      <c r="Q91" s="26"/>
      <c r="R91" s="26"/>
      <c r="S91" s="26"/>
      <c r="T91" s="26"/>
      <c r="U91" s="26"/>
      <c r="V91" s="26"/>
      <c r="W91" s="26"/>
      <c r="X91" s="26"/>
      <c r="Y91" s="26"/>
      <c r="Z91" s="26"/>
      <c r="AA91" s="26"/>
      <c r="AB91" s="26"/>
      <c r="AC91" s="26"/>
      <c r="AD91" s="26"/>
      <c r="AE91" s="26"/>
      <c r="AF91" s="26"/>
      <c r="AG91" s="22"/>
    </row>
    <row r="92" spans="1:36" x14ac:dyDescent="0.25">
      <c r="A92" s="10"/>
      <c r="B92" s="26"/>
      <c r="C92" s="26"/>
      <c r="D92" s="26"/>
      <c r="E92" s="26"/>
      <c r="F92" s="26"/>
      <c r="G92" s="26"/>
      <c r="H92" s="26"/>
      <c r="I92" s="26"/>
      <c r="J92" s="26"/>
      <c r="K92" s="26"/>
      <c r="L92" s="26"/>
      <c r="M92" s="26"/>
      <c r="N92" s="26"/>
      <c r="O92" s="26"/>
      <c r="P92" s="26"/>
      <c r="Q92" s="26"/>
      <c r="R92" s="26"/>
      <c r="S92" s="26"/>
      <c r="T92" s="26"/>
      <c r="U92" s="26"/>
      <c r="V92" s="26"/>
      <c r="W92" s="26"/>
      <c r="X92" s="26"/>
      <c r="Y92" s="26"/>
      <c r="Z92" s="26"/>
      <c r="AA92" s="26"/>
      <c r="AB92" s="26"/>
      <c r="AC92" s="26"/>
      <c r="AD92" s="26"/>
      <c r="AE92" s="26"/>
      <c r="AF92" s="26"/>
      <c r="AG92" s="22"/>
    </row>
    <row r="93" spans="1:36" ht="38.25" customHeight="1" x14ac:dyDescent="0.25">
      <c r="A93" s="27"/>
      <c r="B93" s="26"/>
      <c r="C93" s="26"/>
      <c r="D93" s="26"/>
      <c r="E93" s="26"/>
      <c r="F93" s="26"/>
      <c r="G93" s="26"/>
      <c r="H93" s="26"/>
      <c r="I93" s="26"/>
      <c r="J93" s="26"/>
      <c r="K93" s="26"/>
      <c r="L93" s="26"/>
      <c r="M93" s="26"/>
      <c r="N93" s="26"/>
      <c r="O93" s="26"/>
      <c r="P93" s="26"/>
      <c r="Q93" s="26"/>
      <c r="R93" s="26"/>
      <c r="S93" s="26"/>
      <c r="T93" s="26"/>
      <c r="U93" s="26"/>
      <c r="V93" s="26"/>
      <c r="W93" s="26"/>
      <c r="X93" s="26"/>
      <c r="Y93" s="26"/>
      <c r="Z93" s="26"/>
      <c r="AA93" s="26"/>
      <c r="AB93" s="26"/>
      <c r="AC93" s="26"/>
      <c r="AD93" s="26"/>
      <c r="AE93" s="26"/>
      <c r="AF93" s="26"/>
      <c r="AG93" s="28"/>
    </row>
    <row r="94" spans="1:36" x14ac:dyDescent="0.25">
      <c r="AG94" s="9"/>
    </row>
    <row r="95" spans="1:36" x14ac:dyDescent="0.25">
      <c r="AG95" s="9"/>
    </row>
    <row r="96" spans="1:36" x14ac:dyDescent="0.25">
      <c r="AG96" s="9"/>
    </row>
  </sheetData>
  <conditionalFormatting sqref="B30:AF30">
    <cfRule type="expression" dxfId="16" priority="17">
      <formula>AND(ROUND(B30,0)&lt;&gt;ROUND(B26,0),ROUND(B30,0)&lt;&gt;ROUND(B27,0),ROUND(B30,0)&lt;&gt;ROUND(B28,0))</formula>
    </cfRule>
    <cfRule type="expression" dxfId="15" priority="18">
      <formula>OR(B30&gt;A30*1.1,B30&lt;A30*0.9)</formula>
    </cfRule>
  </conditionalFormatting>
  <conditionalFormatting sqref="B48:AF48">
    <cfRule type="expression" dxfId="14" priority="11">
      <formula>AND(ROUND(B48,0)&lt;&gt;ROUND(B44,0),ROUND(B48,0)&lt;&gt;ROUND(B45,0),ROUND(B48,0)&lt;&gt;ROUND(B46,0))</formula>
    </cfRule>
    <cfRule type="expression" dxfId="13" priority="12">
      <formula>OR(B48&gt;A48*1.1,B48&lt;A48*0.9)</formula>
    </cfRule>
  </conditionalFormatting>
  <conditionalFormatting sqref="B54:AF54">
    <cfRule type="expression" dxfId="12" priority="9">
      <formula>AND(ROUND(B54,0)&lt;&gt;ROUND(B50,0),ROUND(B54,0)&lt;&gt;ROUND(B51,0),ROUND(B54,0)&lt;&gt;ROUND(B52,0))</formula>
    </cfRule>
    <cfRule type="expression" dxfId="11" priority="10">
      <formula>OR(B54&gt;A54*1.1,B54&lt;A54*0.9)</formula>
    </cfRule>
  </conditionalFormatting>
  <conditionalFormatting sqref="B24:AF24">
    <cfRule type="expression" dxfId="10" priority="21">
      <formula>AND(ROUND(B24,0)&lt;&gt;ROUND(B20,0),ROUND(B24,0)&lt;&gt;ROUND(B21,0),ROUND(B24,0)&lt;&gt;ROUND(B22,0))</formula>
    </cfRule>
    <cfRule type="expression" dxfId="9" priority="22">
      <formula>OR(B24&gt;A24*1.1,B24&lt;A24*0.9)</formula>
    </cfRule>
  </conditionalFormatting>
  <conditionalFormatting sqref="B36:AF36">
    <cfRule type="expression" dxfId="8" priority="15">
      <formula>AND(ROUND(B36,0)&lt;&gt;ROUND(B32,0),ROUND(B36,0)&lt;&gt;ROUND(B33,0),ROUND(B36,0)&lt;&gt;ROUND(B34,0))</formula>
    </cfRule>
    <cfRule type="expression" dxfId="7" priority="16">
      <formula>OR(B36&gt;A36*1.1,B36&lt;A36*0.9)</formula>
    </cfRule>
  </conditionalFormatting>
  <conditionalFormatting sqref="B42:AF42">
    <cfRule type="expression" dxfId="6" priority="13">
      <formula>AND(ROUND(B42,0)&lt;&gt;ROUND(B38,0),ROUND(B42,0)&lt;&gt;ROUND(B39,0),ROUND(B42,0)&lt;&gt;ROUND(B40,0))</formula>
    </cfRule>
    <cfRule type="expression" dxfId="5" priority="14">
      <formula>OR(B42&gt;A42*1.1,B42&lt;A42*0.9)</formula>
    </cfRule>
  </conditionalFormatting>
  <conditionalFormatting sqref="B60:AF60">
    <cfRule type="expression" dxfId="4" priority="7">
      <formula>AND(ROUND(B60,0)&lt;&gt;ROUND(B56,0),ROUND(B60,0)&lt;&gt;ROUND(B57,0),ROUND(B60,0)&lt;&gt;ROUND(B58,0))</formula>
    </cfRule>
    <cfRule type="expression" dxfId="3" priority="8">
      <formula>OR(B60&gt;A60*1.1,B60&lt;A60*0.9)</formula>
    </cfRule>
  </conditionalFormatting>
  <conditionalFormatting sqref="B66:AF66">
    <cfRule type="expression" dxfId="2" priority="5">
      <formula>AND(ROUND(B66,0)&lt;&gt;ROUND(B62,0),ROUND(B66,0)&lt;&gt;ROUND(B63,0),ROUND(B66,0)&lt;&gt;ROUND(B64,0))</formula>
    </cfRule>
    <cfRule type="expression" dxfId="1" priority="6">
      <formula>OR(B66&gt;A66*1.1,B66&lt;A66*0.9)</formula>
    </cfRule>
  </conditionalFormatting>
  <conditionalFormatting sqref="B93:AF93 B5:AF5">
    <cfRule type="expression" dxfId="0" priority="1">
      <formula>ISERROR(B5)</formula>
    </cfRule>
  </conditionalFormatting>
  <dataValidations disablePrompts="1" count="1">
    <dataValidation type="list" allowBlank="1" showInputMessage="1" showErrorMessage="1" sqref="A4">
      <formula1>#REF!</formula1>
    </dataValidation>
  </dataValidations>
  <pageMargins left="0.7" right="0.7" top="0.75" bottom="0.75" header="0.3" footer="0.3"/>
  <pageSetup paperSize="9" orientation="portrait" r:id="rId1"/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2016-11</vt:lpstr>
    </vt:vector>
  </TitlesOfParts>
  <Company>ОАО ВСНК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ChachkinDN</dc:creator>
  <cp:lastModifiedBy>Elena</cp:lastModifiedBy>
  <dcterms:created xsi:type="dcterms:W3CDTF">2016-11-28T02:09:03Z</dcterms:created>
  <dcterms:modified xsi:type="dcterms:W3CDTF">2016-12-07T07:07:02Z</dcterms:modified>
</cp:coreProperties>
</file>