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30" windowWidth="20115" windowHeight="74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3" i="1" l="1" a="1"/>
  <c r="K3" i="1" s="1"/>
  <c r="K4" i="1" s="1" a="1"/>
  <c r="K4" i="1" s="1"/>
  <c r="K5" i="1" s="1" a="1"/>
  <c r="K5" i="1" s="1"/>
  <c r="K6" i="1" l="1" a="1"/>
  <c r="K6" i="1" s="1"/>
  <c r="K7" i="1" l="1" a="1"/>
  <c r="K7" i="1" s="1"/>
  <c r="K8" i="1" s="1" a="1"/>
  <c r="K8" i="1" s="1"/>
  <c r="K9" i="1" l="1" a="1"/>
  <c r="K9" i="1" s="1"/>
  <c r="K10" i="1" s="1" a="1"/>
  <c r="K10" i="1" s="1"/>
  <c r="K11" i="1" s="1" a="1"/>
  <c r="K11" i="1" s="1"/>
  <c r="K12" i="1" l="1" a="1"/>
  <c r="K12" i="1" s="1"/>
  <c r="K13" i="1" s="1" a="1"/>
  <c r="K13" i="1" s="1"/>
  <c r="P4" i="1" l="1"/>
  <c r="Q4" i="1" s="1"/>
  <c r="P2" i="1" l="1"/>
  <c r="Q2" i="1" s="1"/>
  <c r="P3" i="1"/>
  <c r="Q3" i="1" s="1"/>
</calcChain>
</file>

<file path=xl/sharedStrings.xml><?xml version="1.0" encoding="utf-8"?>
<sst xmlns="http://schemas.openxmlformats.org/spreadsheetml/2006/main" count="46" uniqueCount="13">
  <si>
    <t>Период</t>
  </si>
  <si>
    <t>Остаток:</t>
  </si>
  <si>
    <t>Выплата</t>
  </si>
  <si>
    <t>Поступление</t>
  </si>
  <si>
    <t>Тип операции</t>
  </si>
  <si>
    <t>Исходные данные</t>
  </si>
  <si>
    <t>Задача: определить, в какую выплату вошло поступление</t>
  </si>
  <si>
    <t>Дата выплаты</t>
  </si>
  <si>
    <t>-</t>
  </si>
  <si>
    <t>Не выплачено</t>
  </si>
  <si>
    <t>Сумма, руб.</t>
  </si>
  <si>
    <t xml:space="preserve">Сверка </t>
  </si>
  <si>
    <t>Разница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</si>
</sst>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003217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20000"/>
      <color rgb="FF0032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topLeftCell="F1" workbookViewId="0">
      <selection activeCell="K3" sqref="K3"/>
    </sheetView>
  </sheetViews>
  <sheetFormatPr defaultRowHeight="15" x14ac:dyDescent="0.25"/>
  <cols>
    <col min="1" max="1" width="1.140625" customWidth="1"/>
    <col min="2" max="2" width="14.140625" bestFit="1" customWidth="1"/>
    <col min="3" max="3" width="10.140625" bestFit="1" customWidth="1"/>
    <col min="4" max="4" width="11.85546875" bestFit="1" customWidth="1"/>
    <col min="5" max="5" width="55.7109375" bestFit="1" customWidth="1"/>
    <col min="6" max="7" width="3" customWidth="1"/>
    <col min="8" max="8" width="18.42578125" customWidth="1"/>
    <col min="9" max="9" width="10.140625" bestFit="1" customWidth="1"/>
    <col min="10" max="10" width="15.140625" customWidth="1"/>
    <col min="11" max="11" width="13.140625" customWidth="1"/>
    <col min="12" max="12" width="10.140625" bestFit="1" customWidth="1"/>
    <col min="14" max="14" width="10.140625" bestFit="1" customWidth="1"/>
  </cols>
  <sheetData>
    <row r="1" spans="2:17" ht="23.25" customHeight="1" x14ac:dyDescent="0.25">
      <c r="P1" t="s">
        <v>11</v>
      </c>
      <c r="Q1" t="s">
        <v>12</v>
      </c>
    </row>
    <row r="2" spans="2:17" x14ac:dyDescent="0.25">
      <c r="B2" s="15" t="s">
        <v>5</v>
      </c>
      <c r="C2" s="15"/>
      <c r="D2" s="15"/>
      <c r="E2" s="11" t="s">
        <v>6</v>
      </c>
      <c r="H2" s="10" t="s">
        <v>4</v>
      </c>
      <c r="I2" s="10" t="s">
        <v>0</v>
      </c>
      <c r="J2" s="10" t="s">
        <v>10</v>
      </c>
      <c r="K2" s="16"/>
      <c r="M2" s="5" t="s">
        <v>2</v>
      </c>
      <c r="N2" s="6">
        <v>42709</v>
      </c>
      <c r="O2" s="7">
        <v>5200</v>
      </c>
      <c r="P2">
        <f>SUMIF($K$2:$K$13,N2,$J$2:$J$13)</f>
        <v>5200</v>
      </c>
      <c r="Q2">
        <f>P2-O2</f>
        <v>0</v>
      </c>
    </row>
    <row r="3" spans="2:17" x14ac:dyDescent="0.25">
      <c r="B3" s="1" t="s">
        <v>4</v>
      </c>
      <c r="C3" s="1" t="s">
        <v>0</v>
      </c>
      <c r="D3" s="1" t="s">
        <v>10</v>
      </c>
      <c r="E3" s="8" t="s">
        <v>7</v>
      </c>
      <c r="H3" s="2" t="s">
        <v>3</v>
      </c>
      <c r="I3" s="3">
        <v>42705</v>
      </c>
      <c r="J3" s="4">
        <v>1000</v>
      </c>
      <c r="K3" s="17">
        <f t="array" ref="K3">IFERROR(LOOKUP(1,1/((SUMIF($K$2:K2,$K$2:K2,$J$2:J2)+J3&lt;=SUMIF($N$2:$N$4,$K$2:K2,$O$2:$O$4))),$K$2:K2),MIN(IF($N$2:$N$4&gt;MAX($K$2:K2),$N$2:$N$4,9^9)))</f>
        <v>42709</v>
      </c>
      <c r="L3" s="16"/>
      <c r="M3" s="5" t="s">
        <v>2</v>
      </c>
      <c r="N3" s="6">
        <v>42714</v>
      </c>
      <c r="O3" s="7">
        <v>5400</v>
      </c>
      <c r="P3">
        <f t="shared" ref="P3:P4" si="0">SUMIF(K3:K14,N3,J3:J14)</f>
        <v>5400</v>
      </c>
      <c r="Q3">
        <f t="shared" ref="Q3:Q4" si="1">P3-O3</f>
        <v>0</v>
      </c>
    </row>
    <row r="4" spans="2:17" x14ac:dyDescent="0.25">
      <c r="B4" s="2" t="s">
        <v>3</v>
      </c>
      <c r="C4" s="3">
        <v>42705</v>
      </c>
      <c r="D4" s="4">
        <v>1000</v>
      </c>
      <c r="E4" s="12">
        <v>42709</v>
      </c>
      <c r="H4" s="2" t="s">
        <v>3</v>
      </c>
      <c r="I4" s="3">
        <v>42706</v>
      </c>
      <c r="J4" s="4">
        <v>200</v>
      </c>
      <c r="K4" s="17">
        <f t="array" ref="K4">IFERROR(LOOKUP(1,1/((SUMIF($K$2:K3,$K$2:K3,$J$2:J3)+J4&lt;=SUMIF($N$2:$N$4,$K$2:K3,$O$2:$O$4))),$K$2:K3),MIN(IF($N$2:$N$4&gt;MAX($K$2:K3),$N$2:$N$4,9^9)))</f>
        <v>42709</v>
      </c>
      <c r="L4" s="16"/>
      <c r="M4" s="5" t="s">
        <v>2</v>
      </c>
      <c r="N4" s="6">
        <v>42718</v>
      </c>
      <c r="O4" s="7">
        <v>3000</v>
      </c>
      <c r="P4">
        <f t="shared" si="0"/>
        <v>2800</v>
      </c>
      <c r="Q4" s="18">
        <f t="shared" si="1"/>
        <v>-200</v>
      </c>
    </row>
    <row r="5" spans="2:17" x14ac:dyDescent="0.25">
      <c r="B5" s="2" t="s">
        <v>3</v>
      </c>
      <c r="C5" s="3">
        <v>42706</v>
      </c>
      <c r="D5" s="4">
        <v>200</v>
      </c>
      <c r="E5" s="12">
        <v>42709</v>
      </c>
      <c r="H5" s="2" t="s">
        <v>3</v>
      </c>
      <c r="I5" s="3">
        <v>42707</v>
      </c>
      <c r="J5" s="4">
        <v>4000</v>
      </c>
      <c r="K5" s="17">
        <f t="array" ref="K5">IFERROR(LOOKUP(1,1/((SUMIF($K$2:K4,$K$2:K4,$J$2:J4)+J5&lt;=SUMIF($N$2:$N$4,$K$2:K4,$O$2:$O$4))),$K$2:K4),MIN(IF($N$2:$N$4&gt;MAX($K$2:K4),$N$2:$N$4,9^9)))</f>
        <v>42709</v>
      </c>
      <c r="L5" s="16"/>
    </row>
    <row r="6" spans="2:17" x14ac:dyDescent="0.25">
      <c r="B6" s="2" t="s">
        <v>3</v>
      </c>
      <c r="C6" s="3">
        <v>42707</v>
      </c>
      <c r="D6" s="4">
        <v>4000</v>
      </c>
      <c r="E6" s="12">
        <v>42709</v>
      </c>
      <c r="H6" s="2" t="s">
        <v>3</v>
      </c>
      <c r="I6" s="3">
        <v>42708</v>
      </c>
      <c r="J6" s="4">
        <v>4000</v>
      </c>
      <c r="K6" s="17">
        <f t="array" ref="K6">IFERROR(LOOKUP(1,1/((SUMIF($K$2:K5,$K$2:K5,$J$2:J5)+J6&lt;=SUMIF($N$2:$N$4,$K$2:K5,$O$2:$O$4))),$K$2:K5),MIN(IF($N$2:$N$4&gt;MAX($K$2:K5),$N$2:$N$4,9^9)))</f>
        <v>42714</v>
      </c>
      <c r="L6" s="16"/>
    </row>
    <row r="7" spans="2:17" x14ac:dyDescent="0.25">
      <c r="B7" s="2" t="s">
        <v>3</v>
      </c>
      <c r="C7" s="3">
        <v>42708</v>
      </c>
      <c r="D7" s="4">
        <v>4000</v>
      </c>
      <c r="E7" s="12">
        <v>42714</v>
      </c>
      <c r="H7" s="2" t="s">
        <v>3</v>
      </c>
      <c r="I7" s="3">
        <v>42710</v>
      </c>
      <c r="J7" s="4">
        <v>2000</v>
      </c>
      <c r="K7" s="17">
        <f t="array" ref="K7">IFERROR(LOOKUP(1,1/((SUMIF($K$2:K6,$K$2:K6,$J$2:J6)+J7&lt;=SUMIF($N$2:$N$4,$K$2:K6,$O$2:$O$4))),$K$2:K6),MIN(IF($N$2:$N$4&gt;MAX($K$2:K6),$N$2:$N$4,9^9)))</f>
        <v>42718</v>
      </c>
      <c r="L7" s="16"/>
    </row>
    <row r="8" spans="2:17" x14ac:dyDescent="0.25">
      <c r="B8" s="5" t="s">
        <v>2</v>
      </c>
      <c r="C8" s="6">
        <v>42709</v>
      </c>
      <c r="D8" s="7">
        <v>5200</v>
      </c>
      <c r="E8" s="13" t="s">
        <v>8</v>
      </c>
      <c r="H8" s="2" t="s">
        <v>3</v>
      </c>
      <c r="I8" s="3">
        <v>42711</v>
      </c>
      <c r="J8" s="4">
        <v>800</v>
      </c>
      <c r="K8" s="17">
        <f t="array" ref="K8">IFERROR(LOOKUP(1,1/((SUMIF($K$2:K7,$K$2:K7,$J$2:J7)+J8&lt;=SUMIF($N$2:$N$4,$K$2:K7,$O$2:$O$4))),$K$2:K7),MIN(IF($N$2:$N$4&gt;MAX($K$2:K7),$N$2:$N$4,9^9)))</f>
        <v>42718</v>
      </c>
      <c r="L8" s="16"/>
    </row>
    <row r="9" spans="2:17" x14ac:dyDescent="0.25">
      <c r="B9" s="2" t="s">
        <v>3</v>
      </c>
      <c r="C9" s="3">
        <v>42710</v>
      </c>
      <c r="D9" s="4">
        <v>2000</v>
      </c>
      <c r="E9" s="12">
        <v>42718</v>
      </c>
      <c r="H9" s="2" t="s">
        <v>3</v>
      </c>
      <c r="I9" s="3">
        <v>42712</v>
      </c>
      <c r="J9" s="4">
        <v>1000</v>
      </c>
      <c r="K9" s="17">
        <f t="array" ref="K9">IFERROR(LOOKUP(1,1/((SUMIF($K$2:K8,$K$2:K8,$J$2:J8)+J9&lt;=SUMIF($N$2:$N$4,$K$2:K8,$O$2:$O$4))),$K$2:K8),MIN(IF($N$2:$N$4&gt;MAX($K$2:K8),$N$2:$N$4,9^9)))</f>
        <v>42714</v>
      </c>
      <c r="L9" s="16"/>
    </row>
    <row r="10" spans="2:17" x14ac:dyDescent="0.25">
      <c r="B10" s="2" t="s">
        <v>3</v>
      </c>
      <c r="C10" s="3">
        <v>42711</v>
      </c>
      <c r="D10" s="4">
        <v>800</v>
      </c>
      <c r="E10" s="13" t="s">
        <v>9</v>
      </c>
      <c r="H10" s="2" t="s">
        <v>3</v>
      </c>
      <c r="I10" s="3">
        <v>42713</v>
      </c>
      <c r="J10" s="4">
        <v>400</v>
      </c>
      <c r="K10" s="17">
        <f t="array" ref="K10">IFERROR(LOOKUP(1,1/((SUMIF($K$2:K9,$K$2:K9,$J$2:J9)+J10&lt;=SUMIF($N$2:$N$4,$K$2:K9,$O$2:$O$4))),$K$2:K9),MIN(IF($N$2:$N$4&gt;MAX($K$2:K9),$N$2:$N$4,9^9)))</f>
        <v>42714</v>
      </c>
      <c r="L10" s="16"/>
    </row>
    <row r="11" spans="2:17" x14ac:dyDescent="0.25">
      <c r="B11" s="2" t="s">
        <v>3</v>
      </c>
      <c r="C11" s="3">
        <v>42712</v>
      </c>
      <c r="D11" s="4">
        <v>1000</v>
      </c>
      <c r="E11" s="12">
        <v>42714</v>
      </c>
      <c r="H11" s="2" t="s">
        <v>3</v>
      </c>
      <c r="I11" s="3">
        <v>42715</v>
      </c>
      <c r="J11" s="4">
        <v>2000</v>
      </c>
      <c r="K11" s="17">
        <f t="array" ref="K11">IFERROR(LOOKUP(1,1/((SUMIF($K$2:K10,$K$2:K10,$J$2:J10)+J11&lt;=SUMIF($N$2:$N$4,$K$2:K10,$O$2:$O$4))),$K$2:K10),MIN(IF($N$2:$N$4&gt;MAX($K$2:K10),$N$2:$N$4,9^9)))</f>
        <v>387420489</v>
      </c>
      <c r="L11" s="16"/>
    </row>
    <row r="12" spans="2:17" x14ac:dyDescent="0.25">
      <c r="B12" s="2" t="s">
        <v>3</v>
      </c>
      <c r="C12" s="3">
        <v>42713</v>
      </c>
      <c r="D12" s="4">
        <v>400</v>
      </c>
      <c r="E12" s="12">
        <v>42714</v>
      </c>
      <c r="H12" s="2" t="s">
        <v>3</v>
      </c>
      <c r="I12" s="3">
        <v>42716</v>
      </c>
      <c r="J12" s="4">
        <v>1000</v>
      </c>
      <c r="K12" s="17">
        <f t="array" ref="K12">IFERROR(LOOKUP(1,1/((SUMIF($K$2:K11,$K$2:K11,$J$2:J11)+J12&lt;=SUMIF($N$2:$N$4,$K$2:K11,$O$2:$O$4))),$K$2:K11),MIN(IF($N$2:$N$4&gt;MAX($K$2:K11),$N$2:$N$4,9^9)))</f>
        <v>387420489</v>
      </c>
      <c r="L12" s="16"/>
    </row>
    <row r="13" spans="2:17" x14ac:dyDescent="0.25">
      <c r="B13" s="5" t="s">
        <v>2</v>
      </c>
      <c r="C13" s="6">
        <v>42714</v>
      </c>
      <c r="D13" s="7">
        <v>5400</v>
      </c>
      <c r="E13" s="13" t="s">
        <v>8</v>
      </c>
      <c r="H13" s="2" t="s">
        <v>3</v>
      </c>
      <c r="I13" s="3">
        <v>42717</v>
      </c>
      <c r="J13" s="4">
        <v>1000</v>
      </c>
      <c r="K13" s="17">
        <f t="array" ref="K13">IFERROR(LOOKUP(1,1/((SUMIF($K$2:K12,$K$2:K12,$J$2:J12)+J13&lt;=SUMIF($N$2:$N$4,$K$2:K12,$O$2:$O$4))),$K$2:K12),MIN(IF($N$2:$N$4&gt;MAX($K$2:K12),$N$2:$N$4,9^9)))</f>
        <v>387420489</v>
      </c>
      <c r="L13" s="16"/>
    </row>
    <row r="14" spans="2:17" x14ac:dyDescent="0.25">
      <c r="B14" s="2" t="s">
        <v>3</v>
      </c>
      <c r="C14" s="3">
        <v>42715</v>
      </c>
      <c r="D14" s="4">
        <v>2000</v>
      </c>
      <c r="E14" s="13" t="s">
        <v>9</v>
      </c>
      <c r="H14" s="5"/>
      <c r="I14" s="6"/>
      <c r="J14" s="7"/>
    </row>
    <row r="15" spans="2:17" x14ac:dyDescent="0.25">
      <c r="B15" s="2" t="s">
        <v>3</v>
      </c>
      <c r="C15" s="3">
        <v>42716</v>
      </c>
      <c r="D15" s="4">
        <v>1000</v>
      </c>
      <c r="E15" s="12">
        <v>42718</v>
      </c>
    </row>
    <row r="16" spans="2:17" x14ac:dyDescent="0.25">
      <c r="B16" s="2" t="s">
        <v>3</v>
      </c>
      <c r="C16" s="3">
        <v>42717</v>
      </c>
      <c r="D16" s="4">
        <v>1000</v>
      </c>
      <c r="E16" s="13" t="s">
        <v>9</v>
      </c>
    </row>
    <row r="17" spans="2:5" x14ac:dyDescent="0.25">
      <c r="B17" s="5" t="s">
        <v>2</v>
      </c>
      <c r="C17" s="6">
        <v>42718</v>
      </c>
      <c r="D17" s="7">
        <v>3000</v>
      </c>
      <c r="E17" s="13" t="s">
        <v>8</v>
      </c>
    </row>
    <row r="18" spans="2:5" x14ac:dyDescent="0.25">
      <c r="B18" s="14" t="s">
        <v>1</v>
      </c>
      <c r="C18" s="14"/>
      <c r="D18" s="9">
        <v>3800</v>
      </c>
    </row>
  </sheetData>
  <mergeCells count="2">
    <mergeCell ref="B18:C18"/>
    <mergeCell ref="B2:D2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Ярослав</cp:lastModifiedBy>
  <dcterms:created xsi:type="dcterms:W3CDTF">2016-12-15T17:10:32Z</dcterms:created>
  <dcterms:modified xsi:type="dcterms:W3CDTF">2016-12-15T20:41:09Z</dcterms:modified>
</cp:coreProperties>
</file>