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/>
  </bookViews>
  <sheets>
    <sheet name="Исходник" sheetId="2" r:id="rId1"/>
    <sheet name="Март 2013" sheetId="1" r:id="rId2"/>
  </sheets>
  <definedNames>
    <definedName name="_xlnm._FilterDatabase" localSheetId="0" hidden="1">Исходник!$A$2:$H$120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3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N19" i="1" l="1"/>
  <c r="N25" i="1"/>
  <c r="N37" i="1"/>
  <c r="N55" i="1"/>
  <c r="N61" i="1"/>
  <c r="N73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6" i="1"/>
  <c r="J7" i="1"/>
  <c r="N7" i="1" s="1"/>
  <c r="J8" i="1"/>
  <c r="N8" i="1" s="1"/>
  <c r="J9" i="1"/>
  <c r="J10" i="1"/>
  <c r="J11" i="1"/>
  <c r="N11" i="1" s="1"/>
  <c r="J12" i="1"/>
  <c r="N12" i="1" s="1"/>
  <c r="J13" i="1"/>
  <c r="N13" i="1" s="1"/>
  <c r="J14" i="1"/>
  <c r="N14" i="1" s="1"/>
  <c r="J15" i="1"/>
  <c r="J16" i="1"/>
  <c r="J17" i="1"/>
  <c r="N17" i="1" s="1"/>
  <c r="J18" i="1"/>
  <c r="N18" i="1" s="1"/>
  <c r="J19" i="1"/>
  <c r="J20" i="1"/>
  <c r="N20" i="1" s="1"/>
  <c r="J21" i="1"/>
  <c r="J22" i="1"/>
  <c r="J23" i="1"/>
  <c r="N23" i="1" s="1"/>
  <c r="J24" i="1"/>
  <c r="N24" i="1" s="1"/>
  <c r="J25" i="1"/>
  <c r="J26" i="1"/>
  <c r="N26" i="1" s="1"/>
  <c r="J27" i="1"/>
  <c r="J28" i="1"/>
  <c r="J29" i="1"/>
  <c r="N29" i="1" s="1"/>
  <c r="J30" i="1"/>
  <c r="N30" i="1" s="1"/>
  <c r="J31" i="1"/>
  <c r="N31" i="1" s="1"/>
  <c r="J32" i="1"/>
  <c r="N32" i="1" s="1"/>
  <c r="J33" i="1"/>
  <c r="J34" i="1"/>
  <c r="J35" i="1"/>
  <c r="N35" i="1" s="1"/>
  <c r="J36" i="1"/>
  <c r="N36" i="1" s="1"/>
  <c r="J37" i="1"/>
  <c r="J38" i="1"/>
  <c r="N38" i="1" s="1"/>
  <c r="J39" i="1"/>
  <c r="J40" i="1"/>
  <c r="J41" i="1"/>
  <c r="N41" i="1" s="1"/>
  <c r="J42" i="1"/>
  <c r="N42" i="1" s="1"/>
  <c r="J43" i="1"/>
  <c r="N43" i="1" s="1"/>
  <c r="J44" i="1"/>
  <c r="N44" i="1" s="1"/>
  <c r="J45" i="1"/>
  <c r="J46" i="1"/>
  <c r="J47" i="1"/>
  <c r="N47" i="1" s="1"/>
  <c r="J48" i="1"/>
  <c r="N48" i="1" s="1"/>
  <c r="J49" i="1"/>
  <c r="N49" i="1" s="1"/>
  <c r="J50" i="1"/>
  <c r="N50" i="1" s="1"/>
  <c r="J51" i="1"/>
  <c r="J52" i="1"/>
  <c r="J53" i="1"/>
  <c r="N53" i="1" s="1"/>
  <c r="J54" i="1"/>
  <c r="N54" i="1" s="1"/>
  <c r="J55" i="1"/>
  <c r="J56" i="1"/>
  <c r="N56" i="1" s="1"/>
  <c r="J57" i="1"/>
  <c r="J58" i="1"/>
  <c r="J59" i="1"/>
  <c r="N59" i="1" s="1"/>
  <c r="J60" i="1"/>
  <c r="N60" i="1" s="1"/>
  <c r="J61" i="1"/>
  <c r="J62" i="1"/>
  <c r="N62" i="1" s="1"/>
  <c r="J63" i="1"/>
  <c r="J64" i="1"/>
  <c r="J65" i="1"/>
  <c r="N65" i="1" s="1"/>
  <c r="J66" i="1"/>
  <c r="N66" i="1" s="1"/>
  <c r="J67" i="1"/>
  <c r="N67" i="1" s="1"/>
  <c r="J68" i="1"/>
  <c r="N68" i="1" s="1"/>
  <c r="J69" i="1"/>
  <c r="J70" i="1"/>
  <c r="J71" i="1"/>
  <c r="N71" i="1" s="1"/>
  <c r="J72" i="1"/>
  <c r="N72" i="1" s="1"/>
  <c r="J73" i="1"/>
  <c r="J74" i="1"/>
  <c r="N74" i="1" s="1"/>
  <c r="J75" i="1"/>
  <c r="J6" i="1"/>
  <c r="N70" i="1" l="1"/>
  <c r="N52" i="1"/>
  <c r="N40" i="1"/>
  <c r="N34" i="1"/>
  <c r="N22" i="1"/>
  <c r="N16" i="1"/>
  <c r="N10" i="1"/>
  <c r="N6" i="1"/>
  <c r="N64" i="1"/>
  <c r="N58" i="1"/>
  <c r="N46" i="1"/>
  <c r="N28" i="1"/>
  <c r="N75" i="1"/>
  <c r="N69" i="1"/>
  <c r="N63" i="1"/>
  <c r="N57" i="1"/>
  <c r="N51" i="1"/>
  <c r="N45" i="1"/>
  <c r="N39" i="1"/>
  <c r="N33" i="1"/>
  <c r="N27" i="1"/>
  <c r="N21" i="1"/>
  <c r="N15" i="1"/>
  <c r="N9" i="1"/>
</calcChain>
</file>

<file path=xl/sharedStrings.xml><?xml version="1.0" encoding="utf-8"?>
<sst xmlns="http://schemas.openxmlformats.org/spreadsheetml/2006/main" count="378" uniqueCount="186">
  <si>
    <t>Алдонин Юрий Алексеевич</t>
  </si>
  <si>
    <t>Василенко Наталья Александровна</t>
  </si>
  <si>
    <t>Вейбер Вера Раисовна</t>
  </si>
  <si>
    <t>Велькин Денис Анатольевич</t>
  </si>
  <si>
    <t>Ефременко Людмила Владимировна</t>
  </si>
  <si>
    <t>Журов Роман Александрович</t>
  </si>
  <si>
    <t>Золотухин Алексей Иванович</t>
  </si>
  <si>
    <t>Иванова Татьяна Валентиновна</t>
  </si>
  <si>
    <t>Кочулорова Ирина Ивановна</t>
  </si>
  <si>
    <t>Крохин Петр Николаевич</t>
  </si>
  <si>
    <t>Куликова Наталья Сергеевна</t>
  </si>
  <si>
    <t>Лукашов Виталий Константинович</t>
  </si>
  <si>
    <t>Лукашова Татьяна Анатольевна</t>
  </si>
  <si>
    <t>Малыгин Виктор Николаевич</t>
  </si>
  <si>
    <t>Манаенко Ирина Викторовна</t>
  </si>
  <si>
    <t>Марачков Александр Юрьевич</t>
  </si>
  <si>
    <t>Пронин Виктор Викторович</t>
  </si>
  <si>
    <t>Рисованный Александр Юрьевич</t>
  </si>
  <si>
    <t>Саидов Сафар Камиль</t>
  </si>
  <si>
    <t>Светлаков Роман Александрович</t>
  </si>
  <si>
    <t>Соловьева Надежда Федоровна</t>
  </si>
  <si>
    <t>Спирин Василий Николаевич</t>
  </si>
  <si>
    <t>Стасенко Михаил Сергеевич</t>
  </si>
  <si>
    <t>Фомичев Николай Николаевич</t>
  </si>
  <si>
    <t>Хорошавин Артем Анатольевич</t>
  </si>
  <si>
    <t>Чакин Сергей Александрович</t>
  </si>
  <si>
    <t>Элтеко Евгений Владимирович</t>
  </si>
  <si>
    <t>Яковенко Евгений Фаатович</t>
  </si>
  <si>
    <t>Итого</t>
  </si>
  <si>
    <t>Сотрудник</t>
  </si>
  <si>
    <t>Сумма</t>
  </si>
  <si>
    <t>Алдонин Алексей Владимирович</t>
  </si>
  <si>
    <t>Ашкапин Александр Иванович</t>
  </si>
  <si>
    <t>Галаган Андрей Геннадьевич</t>
  </si>
  <si>
    <t>Галаган Ольга Михайловна</t>
  </si>
  <si>
    <t>Гуменников Анатолий Георгиевич</t>
  </si>
  <si>
    <t>Ефременко Светлана Викторовна</t>
  </si>
  <si>
    <t>Задорожный Алексей Алексеевич</t>
  </si>
  <si>
    <t>Зекунова Ирина Николаевна</t>
  </si>
  <si>
    <t>Иванов Владимир Иванович</t>
  </si>
  <si>
    <t>Конищев Александр Владимирович</t>
  </si>
  <si>
    <t>Кочеров Николай Иванович</t>
  </si>
  <si>
    <t>Лейман Ида Вильгельмовна</t>
  </si>
  <si>
    <t>Лепехин Владимир Александрович</t>
  </si>
  <si>
    <t>Махов Сергей Петрович</t>
  </si>
  <si>
    <t>Машейко Анатолий Павлович</t>
  </si>
  <si>
    <t>Мащенко Александр Васильевич</t>
  </si>
  <si>
    <t>Наркевич Владимир Анатольевич</t>
  </si>
  <si>
    <t>Пашко Виктор Анатольевич</t>
  </si>
  <si>
    <t>Петрик Николай Осипович</t>
  </si>
  <si>
    <t>Петрович Галина Александровна</t>
  </si>
  <si>
    <t>Пискунов Виталий Михайлович</t>
  </si>
  <si>
    <t>Посухов Сергей Владимирович</t>
  </si>
  <si>
    <t>Радийчук Павел Владимирович</t>
  </si>
  <si>
    <t>Ропавко Олег Александрович</t>
  </si>
  <si>
    <t>Сметанина Юлия Джамолиддиновна</t>
  </si>
  <si>
    <t>Черненко Елена Николаевна</t>
  </si>
  <si>
    <t>Яровой Анатолий Юрьевич</t>
  </si>
  <si>
    <t>№ п/п</t>
  </si>
  <si>
    <t xml:space="preserve">                                            ФИО                          </t>
  </si>
  <si>
    <t>Ашкапин А.И.</t>
  </si>
  <si>
    <t>Ашкапина Л.Н.</t>
  </si>
  <si>
    <t>Алдонин Ю.А.</t>
  </si>
  <si>
    <t>Алдонин А.В.</t>
  </si>
  <si>
    <t>Беляев И.А.</t>
  </si>
  <si>
    <t>Богомолова В.И.</t>
  </si>
  <si>
    <t>Василенко Н.А.</t>
  </si>
  <si>
    <t>Василенко Н.П.</t>
  </si>
  <si>
    <t>Воловик А.В.</t>
  </si>
  <si>
    <t>Вышарь С.К.</t>
  </si>
  <si>
    <t>Вейбер В.Р.</t>
  </si>
  <si>
    <t>Велькин Д.А.</t>
  </si>
  <si>
    <t>Гуменников А.Г.</t>
  </si>
  <si>
    <t>Галаган О.М.</t>
  </si>
  <si>
    <t xml:space="preserve">Галаган А.Г. </t>
  </si>
  <si>
    <t>Гартман В.И.</t>
  </si>
  <si>
    <t>Гуменников Е.В.</t>
  </si>
  <si>
    <t>Дрепак В.Н.</t>
  </si>
  <si>
    <t>Демышев А.О.</t>
  </si>
  <si>
    <t>Ефременко С.В.</t>
  </si>
  <si>
    <t>Ефременко Л.В.</t>
  </si>
  <si>
    <t>Евдокимов Е.А.</t>
  </si>
  <si>
    <t>Журов Р.А.</t>
  </si>
  <si>
    <t>Журова Е.А.</t>
  </si>
  <si>
    <t>Зекунова И.Н.</t>
  </si>
  <si>
    <t>Зикунов Ю.В.</t>
  </si>
  <si>
    <t>Золотухин А.И.</t>
  </si>
  <si>
    <t>Зекунов А.В.</t>
  </si>
  <si>
    <t>Задорожный А.А.</t>
  </si>
  <si>
    <t>Иванова Т.В.</t>
  </si>
  <si>
    <t>Иванов В.И.</t>
  </si>
  <si>
    <t>Кайль В.И.</t>
  </si>
  <si>
    <t>Калинов И.В.</t>
  </si>
  <si>
    <t>Кобяков В.И.</t>
  </si>
  <si>
    <t>Конищев А.В.</t>
  </si>
  <si>
    <t>Кривенков А.Н.</t>
  </si>
  <si>
    <t>Куликова Н.С.</t>
  </si>
  <si>
    <t>Кочулорова И.И.</t>
  </si>
  <si>
    <t>Кочеров Н.И.</t>
  </si>
  <si>
    <t>Крохин П.Н.</t>
  </si>
  <si>
    <t>Колмаков Р.В.</t>
  </si>
  <si>
    <t>Лейман В.А.</t>
  </si>
  <si>
    <t>Лейман И.В.</t>
  </si>
  <si>
    <t>Лепехин В.А.</t>
  </si>
  <si>
    <t>Лойко А.С.</t>
  </si>
  <si>
    <t>Лукашов В.К.</t>
  </si>
  <si>
    <t>Лукашова Т.А.</t>
  </si>
  <si>
    <t xml:space="preserve">Мазепова Е.Ю. </t>
  </si>
  <si>
    <t>Манаенко В.П.</t>
  </si>
  <si>
    <t>Манаенко И.В.</t>
  </si>
  <si>
    <t>Марачков А.Ю.</t>
  </si>
  <si>
    <t>Марачкова О.В.</t>
  </si>
  <si>
    <t>Мартазинов Ю.А.</t>
  </si>
  <si>
    <t>Машейко А.П.</t>
  </si>
  <si>
    <t>Машейко П.П.</t>
  </si>
  <si>
    <t>Мащенко А.В.</t>
  </si>
  <si>
    <t>Мальцев Г.А.</t>
  </si>
  <si>
    <t>Малыгин В.Н.</t>
  </si>
  <si>
    <t>Меньшикова А.В.</t>
  </si>
  <si>
    <t>Махова Т.Ю.</t>
  </si>
  <si>
    <t>Малыгин С.Н.</t>
  </si>
  <si>
    <t>Майнагашев А.В.</t>
  </si>
  <si>
    <t>Махов С.П.</t>
  </si>
  <si>
    <t xml:space="preserve">Никитин С.А. </t>
  </si>
  <si>
    <t>Наркевич В.А.</t>
  </si>
  <si>
    <t>Никитин Е.Л.</t>
  </si>
  <si>
    <t>Пестриков Ф.С.</t>
  </si>
  <si>
    <t xml:space="preserve">Пронин В.В. </t>
  </si>
  <si>
    <t>Петрик Е.И.</t>
  </si>
  <si>
    <t>Пискунов М.К.</t>
  </si>
  <si>
    <t>Пискунов В.М.</t>
  </si>
  <si>
    <t>Посухов С.В.</t>
  </si>
  <si>
    <t>Пирогов Н.А.</t>
  </si>
  <si>
    <t>Петрович Г.А.</t>
  </si>
  <si>
    <t>Петрик Н.О.</t>
  </si>
  <si>
    <t>Пашко В.А.</t>
  </si>
  <si>
    <t>Радикевич В.М.</t>
  </si>
  <si>
    <t>Ропавка А.В.</t>
  </si>
  <si>
    <t>Ропавко А.А.</t>
  </si>
  <si>
    <t>Ропавко О.А.</t>
  </si>
  <si>
    <t>Роповка И.Н.</t>
  </si>
  <si>
    <t>Радийчук П.В.</t>
  </si>
  <si>
    <t>Ропавко А.Н.</t>
  </si>
  <si>
    <t>Рисованный А.Ю.</t>
  </si>
  <si>
    <t>Слесаренко Д.Ю.</t>
  </si>
  <si>
    <t xml:space="preserve">Сметанин А.В. </t>
  </si>
  <si>
    <t>Соловьев А.В.</t>
  </si>
  <si>
    <t>Соловьева Н.Ф.</t>
  </si>
  <si>
    <t>Светлаков Р.А.</t>
  </si>
  <si>
    <t>Саидов С.К.О.</t>
  </si>
  <si>
    <t>Стасенко М.С.</t>
  </si>
  <si>
    <t>Стасенко Т.А.</t>
  </si>
  <si>
    <t>Синельников С.И.</t>
  </si>
  <si>
    <t>Сметанина Ю.Д.</t>
  </si>
  <si>
    <t>Спирин В.Н.</t>
  </si>
  <si>
    <t>Танзыбаева Н.А.</t>
  </si>
  <si>
    <t>Фисуненко П.В.</t>
  </si>
  <si>
    <t>Филипов А.Ю.</t>
  </si>
  <si>
    <t>Фомичев Н.Н.</t>
  </si>
  <si>
    <t>Хорошавин А.А.</t>
  </si>
  <si>
    <t>Цицилошвили О.В.</t>
  </si>
  <si>
    <t>Чакин С.А.</t>
  </si>
  <si>
    <t xml:space="preserve">Чакина Н.В. </t>
  </si>
  <si>
    <t>Чернокал И.М.</t>
  </si>
  <si>
    <t>Черненко Е.Н.</t>
  </si>
  <si>
    <t>Шульга Н.М.</t>
  </si>
  <si>
    <t>Шевцова М.В.</t>
  </si>
  <si>
    <t>Щербаков А.П.</t>
  </si>
  <si>
    <t>Щербакова Л.И.</t>
  </si>
  <si>
    <t>Элтеко В.В.</t>
  </si>
  <si>
    <t>Элтеко Е.В.</t>
  </si>
  <si>
    <t>Юшин В.И.</t>
  </si>
  <si>
    <t>Яровой А.Ю.</t>
  </si>
  <si>
    <t>Яковенко Е.Ф.</t>
  </si>
  <si>
    <t>Анашкин Ю.Ф.</t>
  </si>
  <si>
    <t>Ламакин А.С.</t>
  </si>
  <si>
    <t>Червов М.Л.</t>
  </si>
  <si>
    <t>ИТОГО</t>
  </si>
  <si>
    <t>буфет</t>
  </si>
  <si>
    <t>склад</t>
  </si>
  <si>
    <t>удержано</t>
  </si>
  <si>
    <t>Сумма руб.</t>
  </si>
  <si>
    <t>ИТОГ</t>
  </si>
  <si>
    <t>Внесено в рачетную ведомость по зарплате ЕКСЕЛЬ</t>
  </si>
  <si>
    <t>Сформировано в 1С УСХП ведомость "Буфет" на основании документа "Реализация (ведомость-розн)" в 1С 7.7</t>
  </si>
  <si>
    <t>Сформировано в 1С УСХП ведомость "Склад" на основании документа "Реализация (ведомость)" в 1С 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</si>
</sst>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mmm"/>
    <numFmt numFmtId="165" formatCode="d/m"/>
    <numFmt numFmtId="166" formatCode="0.00_ ;[Red]\-0.00\ 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  <charset val="204"/>
    </font>
    <font>
      <b/>
      <i/>
      <sz val="11"/>
      <color theme="9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/>
      <bottom/>
      <diagonal/>
    </border>
    <border>
      <left style="thin">
        <color indexed="60"/>
      </left>
      <right style="thin">
        <color indexed="64"/>
      </right>
      <top/>
      <bottom/>
      <diagonal/>
    </border>
    <border>
      <left/>
      <right/>
      <top/>
      <bottom style="thin">
        <color indexed="6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7">
    <xf numFmtId="0" fontId="0" fillId="0" borderId="0" xfId="0"/>
    <xf numFmtId="0" fontId="1" fillId="0" borderId="1" xfId="1" applyNumberFormat="1" applyFont="1" applyBorder="1" applyAlignment="1">
      <alignment horizontal="left" vertical="top" wrapText="1"/>
    </xf>
    <xf numFmtId="2" fontId="1" fillId="0" borderId="1" xfId="1" applyNumberFormat="1" applyFont="1" applyBorder="1" applyAlignment="1">
      <alignment horizontal="right" vertical="top"/>
    </xf>
    <xf numFmtId="4" fontId="1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horizontal="lef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0" borderId="2" xfId="2" applyBorder="1" applyProtection="1"/>
    <xf numFmtId="0" fontId="4" fillId="0" borderId="2" xfId="2" applyFont="1" applyBorder="1" applyAlignment="1" applyProtection="1">
      <alignment horizontal="right" vertical="center"/>
    </xf>
    <xf numFmtId="1" fontId="5" fillId="0" borderId="2" xfId="2" applyNumberFormat="1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left" vertical="top" wrapText="1"/>
    </xf>
    <xf numFmtId="0" fontId="4" fillId="0" borderId="2" xfId="2" applyFont="1" applyBorder="1" applyAlignment="1" applyProtection="1">
      <alignment horizontal="left" vertical="center"/>
    </xf>
    <xf numFmtId="164" fontId="4" fillId="0" borderId="3" xfId="2" applyNumberFormat="1" applyFont="1" applyBorder="1" applyAlignment="1" applyProtection="1">
      <alignment horizontal="center" wrapText="1"/>
    </xf>
    <xf numFmtId="164" fontId="4" fillId="0" borderId="3" xfId="2" applyNumberFormat="1" applyFont="1" applyBorder="1" applyAlignment="1" applyProtection="1">
      <alignment horizontal="center"/>
    </xf>
    <xf numFmtId="165" fontId="7" fillId="0" borderId="2" xfId="2" applyNumberFormat="1" applyFont="1" applyBorder="1" applyAlignment="1" applyProtection="1">
      <alignment horizontal="center" wrapText="1"/>
    </xf>
    <xf numFmtId="166" fontId="7" fillId="0" borderId="2" xfId="2" applyNumberFormat="1" applyFont="1" applyBorder="1" applyAlignment="1" applyProtection="1">
      <alignment horizontal="center" vertical="center"/>
    </xf>
    <xf numFmtId="166" fontId="7" fillId="0" borderId="2" xfId="2" applyNumberFormat="1" applyFont="1" applyFill="1" applyBorder="1" applyAlignment="1" applyProtection="1">
      <alignment horizontal="center" vertical="center"/>
    </xf>
    <xf numFmtId="166" fontId="8" fillId="0" borderId="0" xfId="0" applyNumberFormat="1" applyFont="1"/>
    <xf numFmtId="0" fontId="0" fillId="0" borderId="0" xfId="0" applyFill="1"/>
    <xf numFmtId="164" fontId="4" fillId="0" borderId="4" xfId="2" applyNumberFormat="1" applyFont="1" applyBorder="1" applyAlignment="1" applyProtection="1">
      <alignment horizontal="center" wrapText="1"/>
    </xf>
    <xf numFmtId="0" fontId="0" fillId="0" borderId="0" xfId="0" applyBorder="1"/>
    <xf numFmtId="164" fontId="4" fillId="0" borderId="0" xfId="2" applyNumberFormat="1" applyFont="1" applyBorder="1" applyAlignment="1" applyProtection="1">
      <alignment horizontal="center" wrapText="1"/>
    </xf>
    <xf numFmtId="164" fontId="4" fillId="0" borderId="5" xfId="2" applyNumberFormat="1" applyFont="1" applyBorder="1" applyAlignment="1" applyProtection="1">
      <alignment horizontal="center" wrapText="1"/>
    </xf>
    <xf numFmtId="0" fontId="2" fillId="2" borderId="1" xfId="3" applyNumberFormat="1" applyFont="1" applyFill="1" applyBorder="1" applyAlignment="1">
      <alignment horizontal="left" vertical="top" wrapText="1"/>
    </xf>
    <xf numFmtId="0" fontId="1" fillId="0" borderId="1" xfId="3" applyNumberFormat="1" applyFont="1" applyBorder="1" applyAlignment="1">
      <alignment horizontal="left" vertical="top" wrapText="1"/>
    </xf>
    <xf numFmtId="4" fontId="1" fillId="0" borderId="1" xfId="3" applyNumberFormat="1" applyFont="1" applyBorder="1" applyAlignment="1">
      <alignment horizontal="right" vertical="top"/>
    </xf>
    <xf numFmtId="2" fontId="1" fillId="0" borderId="1" xfId="3" applyNumberFormat="1" applyFont="1" applyBorder="1" applyAlignment="1">
      <alignment horizontal="right" vertical="top"/>
    </xf>
    <xf numFmtId="0" fontId="2" fillId="2" borderId="1" xfId="3" applyNumberFormat="1" applyFont="1" applyFill="1" applyBorder="1" applyAlignment="1">
      <alignment horizontal="left" vertical="top"/>
    </xf>
    <xf numFmtId="4" fontId="2" fillId="2" borderId="1" xfId="3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0" xfId="0" applyNumberFormat="1"/>
    <xf numFmtId="165" fontId="7" fillId="0" borderId="0" xfId="2" applyNumberFormat="1" applyFont="1" applyBorder="1" applyAlignment="1" applyProtection="1">
      <alignment horizontal="center" wrapText="1"/>
    </xf>
    <xf numFmtId="166" fontId="7" fillId="0" borderId="0" xfId="2" applyNumberFormat="1" applyFont="1" applyFill="1" applyBorder="1" applyAlignment="1" applyProtection="1">
      <alignment horizontal="center" vertical="center"/>
    </xf>
    <xf numFmtId="164" fontId="4" fillId="3" borderId="0" xfId="2" applyNumberFormat="1" applyFont="1" applyFill="1" applyBorder="1" applyAlignment="1" applyProtection="1">
      <alignment horizontal="center"/>
    </xf>
    <xf numFmtId="0" fontId="0" fillId="3" borderId="0" xfId="0" applyFill="1"/>
  </cellXfs>
  <cellStyles count="4">
    <cellStyle name="Обычный" xfId="0" builtinId="0"/>
    <cellStyle name="Обычный 25" xfId="2"/>
    <cellStyle name="Обычный_Исходник" xfId="3"/>
    <cellStyle name="Обычный_Лист1" xfId="1"/>
  </cellStyles>
  <dxfs count="3">
    <dxf>
      <font>
        <b/>
        <i/>
        <u/>
        <color rgb="FF7030A0"/>
      </font>
    </dxf>
    <dxf>
      <font>
        <b/>
        <i/>
        <u/>
        <color rgb="FF7030A0"/>
      </font>
    </dxf>
    <dxf>
      <font>
        <b/>
        <i/>
        <u/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/>
  <dimension ref="A1:O120"/>
  <sheetViews>
    <sheetView tabSelected="1" workbookViewId="0">
      <selection activeCell="G13" sqref="G13"/>
    </sheetView>
  </sheetViews>
  <sheetFormatPr defaultRowHeight="15" x14ac:dyDescent="0.25"/>
  <cols>
    <col min="2" max="2" width="29.28515625" customWidth="1"/>
    <col min="11" max="11" width="34" customWidth="1"/>
    <col min="14" max="14" width="41.28515625" customWidth="1"/>
  </cols>
  <sheetData>
    <row r="1" spans="1:15" x14ac:dyDescent="0.25">
      <c r="A1" s="7"/>
      <c r="B1" s="8"/>
      <c r="C1" s="12" t="s">
        <v>178</v>
      </c>
      <c r="D1" s="12" t="s">
        <v>179</v>
      </c>
      <c r="E1" s="13" t="s">
        <v>180</v>
      </c>
      <c r="F1" s="35"/>
      <c r="G1" s="36"/>
      <c r="H1" s="36"/>
      <c r="K1" s="23" t="s">
        <v>29</v>
      </c>
      <c r="L1" s="23" t="s">
        <v>30</v>
      </c>
      <c r="N1" s="23" t="s">
        <v>29</v>
      </c>
      <c r="O1" s="23" t="s">
        <v>30</v>
      </c>
    </row>
    <row r="2" spans="1:15" x14ac:dyDescent="0.25">
      <c r="A2" s="9" t="s">
        <v>58</v>
      </c>
      <c r="B2" s="10" t="s">
        <v>59</v>
      </c>
      <c r="C2" s="14" t="s">
        <v>181</v>
      </c>
      <c r="D2" s="14" t="s">
        <v>181</v>
      </c>
      <c r="E2" s="14" t="s">
        <v>181</v>
      </c>
      <c r="F2" s="33" t="s">
        <v>30</v>
      </c>
      <c r="K2" s="24" t="s">
        <v>31</v>
      </c>
      <c r="L2" s="25">
        <v>2112.8000000000002</v>
      </c>
      <c r="N2" s="24" t="s">
        <v>0</v>
      </c>
      <c r="O2" s="26">
        <v>81</v>
      </c>
    </row>
    <row r="3" spans="1:15" x14ac:dyDescent="0.25">
      <c r="A3" s="11">
        <v>4</v>
      </c>
      <c r="B3" s="11" t="s">
        <v>63</v>
      </c>
      <c r="C3" s="15">
        <v>-2112.8000000000002</v>
      </c>
      <c r="D3" s="15">
        <v>0</v>
      </c>
      <c r="E3" s="16">
        <v>0</v>
      </c>
      <c r="F3" s="34">
        <f>SUM(C3:E3)</f>
        <v>-2112.8000000000002</v>
      </c>
      <c r="G3" s="32">
        <f>IFERROR(VLOOKUP(TRIM(SUBSTITUTE(LEFTB(SUBSTITUTE(B3,".","."&amp;REPT(" ",99),2),99),".","* ")),K$2:L$54,2,),"")</f>
        <v>2112.8000000000002</v>
      </c>
      <c r="H3" s="32" t="str">
        <f>IFERROR(VLOOKUP(TRIM(SUBSTITUTE(LEFTB(SUBSTITUTE(B3,".","."&amp;REPT(" ",99),2),99),".","* ")),N$2:O$54,2,),"")</f>
        <v/>
      </c>
      <c r="I3" s="32"/>
      <c r="K3" s="24" t="s">
        <v>0</v>
      </c>
      <c r="L3" s="26">
        <v>916</v>
      </c>
      <c r="N3" s="24" t="s">
        <v>1</v>
      </c>
      <c r="O3" s="26">
        <v>129.5</v>
      </c>
    </row>
    <row r="4" spans="1:15" x14ac:dyDescent="0.25">
      <c r="A4" s="11">
        <v>3</v>
      </c>
      <c r="B4" s="11" t="s">
        <v>62</v>
      </c>
      <c r="C4" s="15">
        <v>-997</v>
      </c>
      <c r="D4" s="15">
        <v>0</v>
      </c>
      <c r="E4" s="16">
        <v>0</v>
      </c>
      <c r="F4" s="34">
        <f>SUM(C4:E4)</f>
        <v>-997</v>
      </c>
      <c r="G4" s="32">
        <f>IFERROR(VLOOKUP(TRIM(SUBSTITUTE(LEFTB(SUBSTITUTE(B4,".","."&amp;REPT(" ",99),2),99),".","* ")),K$2:L$54,2,),"")</f>
        <v>916</v>
      </c>
      <c r="H4" s="32">
        <f>IFERROR(VLOOKUP(TRIM(SUBSTITUTE(LEFTB(SUBSTITUTE(B4,".","."&amp;REPT(" ",99),2),99),".","* ")),N$2:O$54,2,),"")</f>
        <v>81</v>
      </c>
      <c r="I4" s="32"/>
      <c r="K4" s="24" t="s">
        <v>32</v>
      </c>
      <c r="L4" s="25">
        <v>1154</v>
      </c>
      <c r="N4" s="24" t="s">
        <v>2</v>
      </c>
      <c r="O4" s="26">
        <v>351</v>
      </c>
    </row>
    <row r="5" spans="1:15" hidden="1" x14ac:dyDescent="0.25">
      <c r="A5" s="11">
        <v>115</v>
      </c>
      <c r="B5" s="11" t="s">
        <v>174</v>
      </c>
      <c r="C5" s="15">
        <v>0</v>
      </c>
      <c r="D5" s="15">
        <v>0</v>
      </c>
      <c r="E5" s="16">
        <v>0</v>
      </c>
      <c r="F5" s="34">
        <f>SUM(C5:E5)</f>
        <v>0</v>
      </c>
      <c r="G5" s="32" t="str">
        <f>IFERROR(VLOOKUP(TRIM(SUBSTITUTE(LEFTB(SUBSTITUTE(B5,".","."&amp;REPT(" ",99),2),99),".","* ")),K$2:L$54,2,),"")</f>
        <v/>
      </c>
      <c r="H5" s="32" t="str">
        <f>IFERROR(VLOOKUP(TRIM(SUBSTITUTE(LEFTB(SUBSTITUTE(B5,".","."&amp;REPT(" ",99),2),99),".","* ")),N$2:O$54,2,),"")</f>
        <v/>
      </c>
      <c r="I5" s="32"/>
      <c r="K5" s="24" t="s">
        <v>1</v>
      </c>
      <c r="L5" s="25">
        <v>2977.05</v>
      </c>
      <c r="N5" s="24" t="s">
        <v>3</v>
      </c>
      <c r="O5" s="26">
        <v>96</v>
      </c>
    </row>
    <row r="6" spans="1:15" x14ac:dyDescent="0.25">
      <c r="A6" s="11">
        <v>1</v>
      </c>
      <c r="B6" s="11" t="s">
        <v>60</v>
      </c>
      <c r="C6" s="15">
        <v>-1154</v>
      </c>
      <c r="D6" s="15">
        <v>0</v>
      </c>
      <c r="E6" s="16">
        <v>0</v>
      </c>
      <c r="F6" s="34">
        <f>SUM(C6:E6)</f>
        <v>-1154</v>
      </c>
      <c r="G6" s="32">
        <f>IFERROR(VLOOKUP(TRIM(SUBSTITUTE(LEFTB(SUBSTITUTE(B6,".","."&amp;REPT(" ",99),2),99),".","* ")),K$2:L$54,2,),"")</f>
        <v>1154</v>
      </c>
      <c r="H6" s="32" t="str">
        <f>IFERROR(VLOOKUP(TRIM(SUBSTITUTE(LEFTB(SUBSTITUTE(B6,".","."&amp;REPT(" ",99),2),99),".","* ")),N$2:O$54,2,),"")</f>
        <v/>
      </c>
      <c r="I6" s="32"/>
      <c r="K6" s="24" t="s">
        <v>2</v>
      </c>
      <c r="L6" s="25">
        <v>1463.5</v>
      </c>
      <c r="N6" s="24" t="s">
        <v>4</v>
      </c>
      <c r="O6" s="26">
        <v>69</v>
      </c>
    </row>
    <row r="7" spans="1:15" hidden="1" x14ac:dyDescent="0.25">
      <c r="A7" s="11">
        <v>2</v>
      </c>
      <c r="B7" s="11" t="s">
        <v>61</v>
      </c>
      <c r="C7" s="15">
        <v>0</v>
      </c>
      <c r="D7" s="15">
        <v>0</v>
      </c>
      <c r="E7" s="16">
        <v>0</v>
      </c>
      <c r="F7" s="34">
        <f>SUM(C7:E7)</f>
        <v>0</v>
      </c>
      <c r="G7" s="32" t="str">
        <f>IFERROR(VLOOKUP(TRIM(SUBSTITUTE(LEFTB(SUBSTITUTE(B7,".","."&amp;REPT(" ",99),2),99),".","* ")),K$2:L$54,2,),"")</f>
        <v/>
      </c>
      <c r="H7" s="32" t="str">
        <f>IFERROR(VLOOKUP(TRIM(SUBSTITUTE(LEFTB(SUBSTITUTE(B7,".","."&amp;REPT(" ",99),2),99),".","* ")),N$2:O$54,2,),"")</f>
        <v/>
      </c>
      <c r="I7" s="32"/>
      <c r="K7" s="24" t="s">
        <v>3</v>
      </c>
      <c r="L7" s="25">
        <v>3428.59</v>
      </c>
      <c r="N7" s="24" t="s">
        <v>5</v>
      </c>
      <c r="O7" s="25">
        <v>1881.5</v>
      </c>
    </row>
    <row r="8" spans="1:15" hidden="1" x14ac:dyDescent="0.25">
      <c r="A8" s="11">
        <v>5</v>
      </c>
      <c r="B8" s="11" t="s">
        <v>64</v>
      </c>
      <c r="C8" s="15">
        <v>0</v>
      </c>
      <c r="D8" s="15">
        <v>0</v>
      </c>
      <c r="E8" s="16">
        <v>0</v>
      </c>
      <c r="F8" s="34">
        <f>SUM(C8:E8)</f>
        <v>0</v>
      </c>
      <c r="G8" s="32" t="str">
        <f>IFERROR(VLOOKUP(TRIM(SUBSTITUTE(LEFTB(SUBSTITUTE(B8,".","."&amp;REPT(" ",99),2),99),".","* ")),K$2:L$54,2,),"")</f>
        <v/>
      </c>
      <c r="H8" s="32" t="str">
        <f>IFERROR(VLOOKUP(TRIM(SUBSTITUTE(LEFTB(SUBSTITUTE(B8,".","."&amp;REPT(" ",99),2),99),".","* ")),N$2:O$54,2,),"")</f>
        <v/>
      </c>
      <c r="I8" s="32"/>
      <c r="K8" s="24" t="s">
        <v>33</v>
      </c>
      <c r="L8" s="26">
        <v>891.34</v>
      </c>
      <c r="N8" s="24" t="s">
        <v>6</v>
      </c>
      <c r="O8" s="26">
        <v>55.5</v>
      </c>
    </row>
    <row r="9" spans="1:15" hidden="1" x14ac:dyDescent="0.25">
      <c r="A9" s="11">
        <v>6</v>
      </c>
      <c r="B9" s="11" t="s">
        <v>65</v>
      </c>
      <c r="C9" s="15">
        <v>0</v>
      </c>
      <c r="D9" s="15">
        <v>0</v>
      </c>
      <c r="E9" s="16">
        <v>0</v>
      </c>
      <c r="F9" s="34">
        <f>SUM(C9:E9)</f>
        <v>0</v>
      </c>
      <c r="G9" s="32" t="str">
        <f>IFERROR(VLOOKUP(TRIM(SUBSTITUTE(LEFTB(SUBSTITUTE(B9,".","."&amp;REPT(" ",99),2),99),".","* ")),K$2:L$54,2,),"")</f>
        <v/>
      </c>
      <c r="H9" s="32" t="str">
        <f>IFERROR(VLOOKUP(TRIM(SUBSTITUTE(LEFTB(SUBSTITUTE(B9,".","."&amp;REPT(" ",99),2),99),".","* ")),N$2:O$54,2,),"")</f>
        <v/>
      </c>
      <c r="I9" s="32"/>
      <c r="K9" s="24" t="s">
        <v>34</v>
      </c>
      <c r="L9" s="26">
        <v>30</v>
      </c>
      <c r="N9" s="24" t="s">
        <v>7</v>
      </c>
      <c r="O9" s="26">
        <v>148</v>
      </c>
    </row>
    <row r="10" spans="1:15" x14ac:dyDescent="0.25">
      <c r="A10" s="11">
        <v>7</v>
      </c>
      <c r="B10" s="11" t="s">
        <v>66</v>
      </c>
      <c r="C10" s="15">
        <v>-2977.05</v>
      </c>
      <c r="D10" s="15">
        <v>-129.5</v>
      </c>
      <c r="E10" s="16">
        <v>0</v>
      </c>
      <c r="F10" s="34">
        <f>SUM(C10:E10)</f>
        <v>-3106.55</v>
      </c>
      <c r="G10" s="32">
        <f>IFERROR(VLOOKUP(TRIM(SUBSTITUTE(LEFTB(SUBSTITUTE(B10,".","."&amp;REPT(" ",99),2),99),".","* ")),K$2:L$54,2,),"")</f>
        <v>2977.05</v>
      </c>
      <c r="H10" s="32">
        <f>IFERROR(VLOOKUP(TRIM(SUBSTITUTE(LEFTB(SUBSTITUTE(B10,".","."&amp;REPT(" ",99),2),99),".","* ")),N$2:O$54,2,),"")</f>
        <v>129.5</v>
      </c>
      <c r="I10" s="32"/>
      <c r="K10" s="24" t="s">
        <v>35</v>
      </c>
      <c r="L10" s="26">
        <v>526.52</v>
      </c>
      <c r="N10" s="24" t="s">
        <v>8</v>
      </c>
      <c r="O10" s="26">
        <v>610.5</v>
      </c>
    </row>
    <row r="11" spans="1:15" x14ac:dyDescent="0.25">
      <c r="A11" s="11">
        <v>8</v>
      </c>
      <c r="B11" s="11" t="s">
        <v>67</v>
      </c>
      <c r="C11" s="15">
        <v>0</v>
      </c>
      <c r="D11" s="15">
        <v>0</v>
      </c>
      <c r="E11" s="16">
        <v>-8480.34</v>
      </c>
      <c r="F11" s="34">
        <f>SUM(C11:E11)</f>
        <v>-8480.34</v>
      </c>
      <c r="G11" s="32" t="str">
        <f>IFERROR(VLOOKUP(TRIM(SUBSTITUTE(LEFTB(SUBSTITUTE(B11,".","."&amp;REPT(" ",99),2),99),".","* ")),K$2:L$54,2,),"")</f>
        <v/>
      </c>
      <c r="H11" s="32" t="str">
        <f>IFERROR(VLOOKUP(TRIM(SUBSTITUTE(LEFTB(SUBSTITUTE(B11,".","."&amp;REPT(" ",99),2),99),".","* ")),N$2:O$54,2,),"")</f>
        <v/>
      </c>
      <c r="I11" s="32"/>
      <c r="K11" s="24" t="s">
        <v>4</v>
      </c>
      <c r="L11" s="26">
        <v>430</v>
      </c>
      <c r="N11" s="24" t="s">
        <v>9</v>
      </c>
      <c r="O11" s="26">
        <v>60</v>
      </c>
    </row>
    <row r="12" spans="1:15" x14ac:dyDescent="0.25">
      <c r="A12" s="11">
        <v>11</v>
      </c>
      <c r="B12" s="11" t="s">
        <v>70</v>
      </c>
      <c r="C12" s="15">
        <v>-1481.5</v>
      </c>
      <c r="D12" s="15">
        <v>-333</v>
      </c>
      <c r="E12" s="16">
        <v>0</v>
      </c>
      <c r="F12" s="34">
        <f>SUM(C12:E12)</f>
        <v>-1814.5</v>
      </c>
      <c r="G12" s="32">
        <f>IFERROR(VLOOKUP(TRIM(SUBSTITUTE(LEFTB(SUBSTITUTE(B12,".","."&amp;REPT(" ",99),2),99),".","* ")),K$2:L$54,2,),"")</f>
        <v>1463.5</v>
      </c>
      <c r="H12" s="32">
        <f>IFERROR(VLOOKUP(TRIM(SUBSTITUTE(LEFTB(SUBSTITUTE(B12,".","."&amp;REPT(" ",99),2),99),".","* ")),N$2:O$54,2,),"")</f>
        <v>351</v>
      </c>
      <c r="I12" s="32"/>
      <c r="K12" s="24" t="s">
        <v>36</v>
      </c>
      <c r="L12" s="25">
        <v>1107.5999999999999</v>
      </c>
      <c r="N12" s="24" t="s">
        <v>10</v>
      </c>
      <c r="O12" s="26">
        <v>182</v>
      </c>
    </row>
    <row r="13" spans="1:15" x14ac:dyDescent="0.25">
      <c r="A13" s="11">
        <v>12</v>
      </c>
      <c r="B13" s="11" t="s">
        <v>71</v>
      </c>
      <c r="C13" s="15">
        <v>-3524.59</v>
      </c>
      <c r="D13" s="15">
        <v>0</v>
      </c>
      <c r="E13" s="16">
        <v>0</v>
      </c>
      <c r="F13" s="34">
        <f>SUM(C13:E13)</f>
        <v>-3524.59</v>
      </c>
      <c r="G13" s="32">
        <f>IFERROR(VLOOKUP(TRIM(SUBSTITUTE(LEFTB(SUBSTITUTE(B13,".","."&amp;REPT(" ",99),2),99),".","* ")),K$2:L$54,2,),"")</f>
        <v>3428.59</v>
      </c>
      <c r="H13" s="32">
        <f>IFERROR(VLOOKUP(TRIM(SUBSTITUTE(LEFTB(SUBSTITUTE(B13,".","."&amp;REPT(" ",99),2),99),".","* ")),N$2:O$54,2,),"")</f>
        <v>96</v>
      </c>
      <c r="I13" s="32"/>
      <c r="K13" s="24" t="s">
        <v>5</v>
      </c>
      <c r="L13" s="26">
        <v>860</v>
      </c>
      <c r="N13" s="24" t="s">
        <v>11</v>
      </c>
      <c r="O13" s="26">
        <v>388.5</v>
      </c>
    </row>
    <row r="14" spans="1:15" hidden="1" x14ac:dyDescent="0.25">
      <c r="A14" s="11">
        <v>9</v>
      </c>
      <c r="B14" s="11" t="s">
        <v>68</v>
      </c>
      <c r="C14" s="15">
        <v>0</v>
      </c>
      <c r="D14" s="15">
        <v>0</v>
      </c>
      <c r="E14" s="16">
        <v>0</v>
      </c>
      <c r="F14" s="34">
        <f>SUM(C14:E14)</f>
        <v>0</v>
      </c>
      <c r="G14" s="32" t="str">
        <f>IFERROR(VLOOKUP(TRIM(SUBSTITUTE(LEFTB(SUBSTITUTE(B14,".","."&amp;REPT(" ",99),2),99),".","* ")),K$2:L$54,2,),"")</f>
        <v/>
      </c>
      <c r="H14" s="32" t="str">
        <f>IFERROR(VLOOKUP(TRIM(SUBSTITUTE(LEFTB(SUBSTITUTE(B14,".","."&amp;REPT(" ",99),2),99),".","* ")),N$2:O$54,2,),"")</f>
        <v/>
      </c>
      <c r="I14" s="32"/>
      <c r="K14" s="24" t="s">
        <v>37</v>
      </c>
      <c r="L14" s="26">
        <v>509.73</v>
      </c>
      <c r="N14" s="24" t="s">
        <v>12</v>
      </c>
      <c r="O14" s="26">
        <v>55.5</v>
      </c>
    </row>
    <row r="15" spans="1:15" hidden="1" x14ac:dyDescent="0.25">
      <c r="A15" s="11">
        <v>10</v>
      </c>
      <c r="B15" s="11" t="s">
        <v>69</v>
      </c>
      <c r="C15" s="15">
        <v>0</v>
      </c>
      <c r="D15" s="15">
        <v>0</v>
      </c>
      <c r="E15" s="16">
        <v>0</v>
      </c>
      <c r="F15" s="34">
        <f>SUM(C15:E15)</f>
        <v>0</v>
      </c>
      <c r="G15" s="32" t="str">
        <f>IFERROR(VLOOKUP(TRIM(SUBSTITUTE(LEFTB(SUBSTITUTE(B15,".","."&amp;REPT(" ",99),2),99),".","* ")),K$2:L$54,2,),"")</f>
        <v/>
      </c>
      <c r="H15" s="32" t="str">
        <f>IFERROR(VLOOKUP(TRIM(SUBSTITUTE(LEFTB(SUBSTITUTE(B15,".","."&amp;REPT(" ",99),2),99),".","* ")),N$2:O$54,2,),"")</f>
        <v/>
      </c>
      <c r="I15" s="32"/>
      <c r="K15" s="24" t="s">
        <v>38</v>
      </c>
      <c r="L15" s="25">
        <v>1050.83</v>
      </c>
      <c r="N15" s="24" t="s">
        <v>13</v>
      </c>
      <c r="O15" s="26">
        <v>111</v>
      </c>
    </row>
    <row r="16" spans="1:15" x14ac:dyDescent="0.25">
      <c r="A16" s="11">
        <v>15</v>
      </c>
      <c r="B16" s="11" t="s">
        <v>74</v>
      </c>
      <c r="C16" s="15">
        <v>-891.34</v>
      </c>
      <c r="D16" s="15">
        <v>0</v>
      </c>
      <c r="E16" s="16">
        <v>0</v>
      </c>
      <c r="F16" s="34">
        <f>SUM(C16:E16)</f>
        <v>-891.34</v>
      </c>
      <c r="G16" s="32">
        <f>IFERROR(VLOOKUP(TRIM(SUBSTITUTE(LEFTB(SUBSTITUTE(B16,".","."&amp;REPT(" ",99),2),99),".","* ")),K$2:L$54,2,),"")</f>
        <v>891.34</v>
      </c>
      <c r="H16" s="32" t="str">
        <f>IFERROR(VLOOKUP(TRIM(SUBSTITUTE(LEFTB(SUBSTITUTE(B16,".","."&amp;REPT(" ",99),2),99),".","* ")),N$2:O$54,2,),"")</f>
        <v/>
      </c>
      <c r="I16" s="32"/>
      <c r="K16" s="24" t="s">
        <v>6</v>
      </c>
      <c r="L16" s="26">
        <v>720</v>
      </c>
      <c r="N16" s="24" t="s">
        <v>14</v>
      </c>
      <c r="O16" s="26">
        <v>55.5</v>
      </c>
    </row>
    <row r="17" spans="1:15" x14ac:dyDescent="0.25">
      <c r="A17" s="11">
        <v>14</v>
      </c>
      <c r="B17" s="11" t="s">
        <v>73</v>
      </c>
      <c r="C17" s="15">
        <v>-30</v>
      </c>
      <c r="D17" s="15">
        <v>0</v>
      </c>
      <c r="E17" s="16">
        <v>0</v>
      </c>
      <c r="F17" s="34">
        <f>SUM(C17:E17)</f>
        <v>-30</v>
      </c>
      <c r="G17" s="32">
        <f>IFERROR(VLOOKUP(TRIM(SUBSTITUTE(LEFTB(SUBSTITUTE(B17,".","."&amp;REPT(" ",99),2),99),".","* ")),K$2:L$54,2,),"")</f>
        <v>30</v>
      </c>
      <c r="H17" s="32" t="str">
        <f>IFERROR(VLOOKUP(TRIM(SUBSTITUTE(LEFTB(SUBSTITUTE(B17,".","."&amp;REPT(" ",99),2),99),".","* ")),N$2:O$54,2,),"")</f>
        <v/>
      </c>
      <c r="I17" s="32"/>
      <c r="K17" s="24" t="s">
        <v>39</v>
      </c>
      <c r="L17" s="25">
        <v>2359.29</v>
      </c>
      <c r="N17" s="24" t="s">
        <v>15</v>
      </c>
      <c r="O17" s="25">
        <v>1089</v>
      </c>
    </row>
    <row r="18" spans="1:15" hidden="1" x14ac:dyDescent="0.25">
      <c r="A18" s="11">
        <v>16</v>
      </c>
      <c r="B18" s="11" t="s">
        <v>75</v>
      </c>
      <c r="C18" s="15">
        <v>0</v>
      </c>
      <c r="D18" s="15">
        <v>0</v>
      </c>
      <c r="E18" s="16">
        <v>0</v>
      </c>
      <c r="F18" s="34">
        <f>SUM(C18:E18)</f>
        <v>0</v>
      </c>
      <c r="G18" s="32" t="str">
        <f>IFERROR(VLOOKUP(TRIM(SUBSTITUTE(LEFTB(SUBSTITUTE(B18,".","."&amp;REPT(" ",99),2),99),".","* ")),K$2:L$54,2,),"")</f>
        <v/>
      </c>
      <c r="H18" s="32" t="str">
        <f>IFERROR(VLOOKUP(TRIM(SUBSTITUTE(LEFTB(SUBSTITUTE(B18,".","."&amp;REPT(" ",99),2),99),".","* ")),N$2:O$54,2,),"")</f>
        <v/>
      </c>
      <c r="I18" s="32"/>
      <c r="K18" s="24" t="s">
        <v>7</v>
      </c>
      <c r="L18" s="25">
        <v>1648.8</v>
      </c>
      <c r="N18" s="24" t="s">
        <v>16</v>
      </c>
      <c r="O18" s="26">
        <v>54</v>
      </c>
    </row>
    <row r="19" spans="1:15" x14ac:dyDescent="0.25">
      <c r="A19" s="11">
        <v>13</v>
      </c>
      <c r="B19" s="11" t="s">
        <v>72</v>
      </c>
      <c r="C19" s="15">
        <v>-526.52</v>
      </c>
      <c r="D19" s="15">
        <v>0</v>
      </c>
      <c r="E19" s="16">
        <v>0</v>
      </c>
      <c r="F19" s="34">
        <f>SUM(C19:E19)</f>
        <v>-526.52</v>
      </c>
      <c r="G19" s="32">
        <f>IFERROR(VLOOKUP(TRIM(SUBSTITUTE(LEFTB(SUBSTITUTE(B19,".","."&amp;REPT(" ",99),2),99),".","* ")),K$2:L$54,2,),"")</f>
        <v>526.52</v>
      </c>
      <c r="H19" s="32" t="str">
        <f>IFERROR(VLOOKUP(TRIM(SUBSTITUTE(LEFTB(SUBSTITUTE(B19,".","."&amp;REPT(" ",99),2),99),".","* ")),N$2:O$54,2,),"")</f>
        <v/>
      </c>
      <c r="I19" s="32"/>
      <c r="K19" s="24" t="s">
        <v>40</v>
      </c>
      <c r="L19" s="25">
        <v>2416.84</v>
      </c>
      <c r="N19" s="24" t="s">
        <v>17</v>
      </c>
      <c r="O19" s="26">
        <v>92.5</v>
      </c>
    </row>
    <row r="20" spans="1:15" hidden="1" x14ac:dyDescent="0.25">
      <c r="A20" s="11">
        <v>17</v>
      </c>
      <c r="B20" s="11" t="s">
        <v>76</v>
      </c>
      <c r="C20" s="15">
        <v>0</v>
      </c>
      <c r="D20" s="15">
        <v>0</v>
      </c>
      <c r="E20" s="16">
        <v>0</v>
      </c>
      <c r="F20" s="34">
        <f>SUM(C20:E20)</f>
        <v>0</v>
      </c>
      <c r="G20" s="32" t="str">
        <f>IFERROR(VLOOKUP(TRIM(SUBSTITUTE(LEFTB(SUBSTITUTE(B20,".","."&amp;REPT(" ",99),2),99),".","* ")),K$2:L$54,2,),"")</f>
        <v/>
      </c>
      <c r="H20" s="32" t="str">
        <f>IFERROR(VLOOKUP(TRIM(SUBSTITUTE(LEFTB(SUBSTITUTE(B20,".","."&amp;REPT(" ",99),2),99),".","* ")),N$2:O$54,2,),"")</f>
        <v/>
      </c>
      <c r="I20" s="32"/>
      <c r="K20" s="24" t="s">
        <v>41</v>
      </c>
      <c r="L20" s="26">
        <v>796.27</v>
      </c>
      <c r="N20" s="24" t="s">
        <v>18</v>
      </c>
      <c r="O20" s="26">
        <v>721.5</v>
      </c>
    </row>
    <row r="21" spans="1:15" x14ac:dyDescent="0.25">
      <c r="A21" s="11">
        <v>19</v>
      </c>
      <c r="B21" s="11" t="s">
        <v>78</v>
      </c>
      <c r="C21" s="15">
        <v>0</v>
      </c>
      <c r="D21" s="15">
        <v>0</v>
      </c>
      <c r="E21" s="16">
        <v>-62.66</v>
      </c>
      <c r="F21" s="34">
        <f>SUM(C21:E21)</f>
        <v>-62.66</v>
      </c>
      <c r="G21" s="32" t="str">
        <f>IFERROR(VLOOKUP(TRIM(SUBSTITUTE(LEFTB(SUBSTITUTE(B21,".","."&amp;REPT(" ",99),2),99),".","* ")),K$2:L$54,2,),"")</f>
        <v/>
      </c>
      <c r="H21" s="32" t="str">
        <f>IFERROR(VLOOKUP(TRIM(SUBSTITUTE(LEFTB(SUBSTITUTE(B21,".","."&amp;REPT(" ",99),2),99),".","* ")),N$2:O$54,2,),"")</f>
        <v/>
      </c>
      <c r="I21" s="32"/>
      <c r="K21" s="24" t="s">
        <v>8</v>
      </c>
      <c r="L21" s="25">
        <v>3124.05</v>
      </c>
      <c r="N21" s="24" t="s">
        <v>19</v>
      </c>
      <c r="O21" s="26">
        <v>55.5</v>
      </c>
    </row>
    <row r="22" spans="1:15" hidden="1" x14ac:dyDescent="0.25">
      <c r="A22" s="11">
        <v>18</v>
      </c>
      <c r="B22" s="11" t="s">
        <v>77</v>
      </c>
      <c r="C22" s="15">
        <v>0</v>
      </c>
      <c r="D22" s="15">
        <v>0</v>
      </c>
      <c r="E22" s="16">
        <v>0</v>
      </c>
      <c r="F22" s="34">
        <f>SUM(C22:E22)</f>
        <v>0</v>
      </c>
      <c r="G22" s="32" t="str">
        <f>IFERROR(VLOOKUP(TRIM(SUBSTITUTE(LEFTB(SUBSTITUTE(B22,".","."&amp;REPT(" ",99),2),99),".","* ")),K$2:L$54,2,),"")</f>
        <v/>
      </c>
      <c r="H22" s="32" t="str">
        <f>IFERROR(VLOOKUP(TRIM(SUBSTITUTE(LEFTB(SUBSTITUTE(B22,".","."&amp;REPT(" ",99),2),99),".","* ")),N$2:O$54,2,),"")</f>
        <v/>
      </c>
      <c r="I22" s="32"/>
      <c r="K22" s="24" t="s">
        <v>9</v>
      </c>
      <c r="L22" s="26">
        <v>684</v>
      </c>
      <c r="N22" s="24" t="s">
        <v>20</v>
      </c>
      <c r="O22" s="26">
        <v>388.5</v>
      </c>
    </row>
    <row r="23" spans="1:15" hidden="1" x14ac:dyDescent="0.25">
      <c r="A23" s="11">
        <v>22</v>
      </c>
      <c r="B23" s="11" t="s">
        <v>81</v>
      </c>
      <c r="C23" s="15">
        <v>0</v>
      </c>
      <c r="D23" s="15">
        <v>0</v>
      </c>
      <c r="E23" s="16">
        <v>0</v>
      </c>
      <c r="F23" s="34">
        <f>SUM(C23:E23)</f>
        <v>0</v>
      </c>
      <c r="G23" s="32" t="str">
        <f>IFERROR(VLOOKUP(TRIM(SUBSTITUTE(LEFTB(SUBSTITUTE(B23,".","."&amp;REPT(" ",99),2),99),".","* ")),K$2:L$54,2,),"")</f>
        <v/>
      </c>
      <c r="H23" s="32" t="str">
        <f>IFERROR(VLOOKUP(TRIM(SUBSTITUTE(LEFTB(SUBSTITUTE(B23,".","."&amp;REPT(" ",99),2),99),".","* ")),N$2:O$54,2,),"")</f>
        <v/>
      </c>
      <c r="I23" s="32"/>
      <c r="K23" s="24" t="s">
        <v>10</v>
      </c>
      <c r="L23" s="25">
        <v>2553.94</v>
      </c>
      <c r="N23" s="24" t="s">
        <v>21</v>
      </c>
      <c r="O23" s="26">
        <v>22</v>
      </c>
    </row>
    <row r="24" spans="1:15" x14ac:dyDescent="0.25">
      <c r="A24" s="11">
        <v>21</v>
      </c>
      <c r="B24" s="11" t="s">
        <v>80</v>
      </c>
      <c r="C24" s="15">
        <v>-462</v>
      </c>
      <c r="D24" s="15">
        <v>-37</v>
      </c>
      <c r="E24" s="16">
        <v>0</v>
      </c>
      <c r="F24" s="34">
        <f>SUM(C24:E24)</f>
        <v>-499</v>
      </c>
      <c r="G24" s="32">
        <f>IFERROR(VLOOKUP(TRIM(SUBSTITUTE(LEFTB(SUBSTITUTE(B24,".","."&amp;REPT(" ",99),2),99),".","* ")),K$2:L$54,2,),"")</f>
        <v>430</v>
      </c>
      <c r="H24" s="32">
        <f>IFERROR(VLOOKUP(TRIM(SUBSTITUTE(LEFTB(SUBSTITUTE(B24,".","."&amp;REPT(" ",99),2),99),".","* ")),N$2:O$54,2,),"")</f>
        <v>69</v>
      </c>
      <c r="I24" s="32"/>
      <c r="K24" s="24" t="s">
        <v>42</v>
      </c>
      <c r="L24" s="26">
        <v>861.46</v>
      </c>
      <c r="N24" s="24" t="s">
        <v>22</v>
      </c>
      <c r="O24" s="25">
        <v>2666.25</v>
      </c>
    </row>
    <row r="25" spans="1:15" x14ac:dyDescent="0.25">
      <c r="A25" s="11">
        <v>20</v>
      </c>
      <c r="B25" s="11" t="s">
        <v>79</v>
      </c>
      <c r="C25" s="15">
        <v>-1107.5999999999999</v>
      </c>
      <c r="D25" s="15">
        <v>0</v>
      </c>
      <c r="E25" s="16">
        <v>0</v>
      </c>
      <c r="F25" s="34">
        <f>SUM(C25:E25)</f>
        <v>-1107.5999999999999</v>
      </c>
      <c r="G25" s="32">
        <f>IFERROR(VLOOKUP(TRIM(SUBSTITUTE(LEFTB(SUBSTITUTE(B25,".","."&amp;REPT(" ",99),2),99),".","* ")),K$2:L$54,2,),"")</f>
        <v>1107.5999999999999</v>
      </c>
      <c r="H25" s="32" t="str">
        <f>IFERROR(VLOOKUP(TRIM(SUBSTITUTE(LEFTB(SUBSTITUTE(B25,".","."&amp;REPT(" ",99),2),99),".","* ")),N$2:O$54,2,),"")</f>
        <v/>
      </c>
      <c r="I25" s="32"/>
      <c r="K25" s="24" t="s">
        <v>43</v>
      </c>
      <c r="L25" s="26">
        <v>403</v>
      </c>
      <c r="N25" s="24" t="s">
        <v>23</v>
      </c>
      <c r="O25" s="26">
        <v>22</v>
      </c>
    </row>
    <row r="26" spans="1:15" x14ac:dyDescent="0.25">
      <c r="A26" s="11">
        <v>23</v>
      </c>
      <c r="B26" s="11" t="s">
        <v>82</v>
      </c>
      <c r="C26" s="15">
        <v>-892</v>
      </c>
      <c r="D26" s="15">
        <v>-1535</v>
      </c>
      <c r="E26" s="16">
        <v>-6028</v>
      </c>
      <c r="F26" s="34">
        <f>SUM(C26:E26)</f>
        <v>-8455</v>
      </c>
      <c r="G26" s="32">
        <f>IFERROR(VLOOKUP(TRIM(SUBSTITUTE(LEFTB(SUBSTITUTE(B26,".","."&amp;REPT(" ",99),2),99),".","* ")),K$2:L$54,2,),"")</f>
        <v>860</v>
      </c>
      <c r="H26" s="32">
        <f>IFERROR(VLOOKUP(TRIM(SUBSTITUTE(LEFTB(SUBSTITUTE(B26,".","."&amp;REPT(" ",99),2),99),".","* ")),N$2:O$54,2,),"")</f>
        <v>1881.5</v>
      </c>
      <c r="I26" s="32"/>
      <c r="K26" s="24" t="s">
        <v>11</v>
      </c>
      <c r="L26" s="25">
        <v>1729.43</v>
      </c>
      <c r="N26" s="24" t="s">
        <v>24</v>
      </c>
      <c r="O26" s="26">
        <v>111</v>
      </c>
    </row>
    <row r="27" spans="1:15" x14ac:dyDescent="0.25">
      <c r="A27" s="11">
        <v>24</v>
      </c>
      <c r="B27" s="11" t="s">
        <v>83</v>
      </c>
      <c r="C27" s="15">
        <v>0</v>
      </c>
      <c r="D27" s="15">
        <v>0</v>
      </c>
      <c r="E27" s="16">
        <v>-150.71</v>
      </c>
      <c r="F27" s="34">
        <f>SUM(C27:E27)</f>
        <v>-150.71</v>
      </c>
      <c r="G27" s="32" t="str">
        <f>IFERROR(VLOOKUP(TRIM(SUBSTITUTE(LEFTB(SUBSTITUTE(B27,".","."&amp;REPT(" ",99),2),99),".","* ")),K$2:L$54,2,),"")</f>
        <v/>
      </c>
      <c r="H27" s="32" t="str">
        <f>IFERROR(VLOOKUP(TRIM(SUBSTITUTE(LEFTB(SUBSTITUTE(B27,".","."&amp;REPT(" ",99),2),99),".","* ")),N$2:O$54,2,),"")</f>
        <v/>
      </c>
      <c r="I27" s="32"/>
      <c r="K27" s="24" t="s">
        <v>12</v>
      </c>
      <c r="L27" s="25">
        <v>2315.37</v>
      </c>
      <c r="N27" s="24" t="s">
        <v>25</v>
      </c>
      <c r="O27" s="26">
        <v>277.5</v>
      </c>
    </row>
    <row r="28" spans="1:15" x14ac:dyDescent="0.25">
      <c r="A28" s="11">
        <v>29</v>
      </c>
      <c r="B28" s="11" t="s">
        <v>88</v>
      </c>
      <c r="C28" s="15">
        <v>-509.73</v>
      </c>
      <c r="D28" s="15">
        <v>0</v>
      </c>
      <c r="E28" s="16">
        <v>0</v>
      </c>
      <c r="F28" s="34">
        <f>SUM(C28:E28)</f>
        <v>-509.73</v>
      </c>
      <c r="G28" s="32">
        <f>IFERROR(VLOOKUP(TRIM(SUBSTITUTE(LEFTB(SUBSTITUTE(B28,".","."&amp;REPT(" ",99),2),99),".","* ")),K$2:L$54,2,),"")</f>
        <v>509.73</v>
      </c>
      <c r="H28" s="32" t="str">
        <f>IFERROR(VLOOKUP(TRIM(SUBSTITUTE(LEFTB(SUBSTITUTE(B28,".","."&amp;REPT(" ",99),2),99),".","* ")),N$2:O$54,2,),"")</f>
        <v/>
      </c>
      <c r="I28" s="32"/>
      <c r="K28" s="24" t="s">
        <v>14</v>
      </c>
      <c r="L28" s="26">
        <v>130</v>
      </c>
      <c r="N28" s="24" t="s">
        <v>26</v>
      </c>
      <c r="O28" s="26">
        <v>452.5</v>
      </c>
    </row>
    <row r="29" spans="1:15" x14ac:dyDescent="0.25">
      <c r="A29" s="11">
        <v>28</v>
      </c>
      <c r="B29" s="11" t="s">
        <v>87</v>
      </c>
      <c r="C29" s="15">
        <v>0</v>
      </c>
      <c r="D29" s="15">
        <v>0</v>
      </c>
      <c r="E29" s="16">
        <v>-36.979999999999997</v>
      </c>
      <c r="F29" s="34">
        <f>SUM(C29:E29)</f>
        <v>-36.979999999999997</v>
      </c>
      <c r="G29" s="32" t="str">
        <f>IFERROR(VLOOKUP(TRIM(SUBSTITUTE(LEFTB(SUBSTITUTE(B29,".","."&amp;REPT(" ",99),2),99),".","* ")),K$2:L$54,2,),"")</f>
        <v/>
      </c>
      <c r="H29" s="32" t="str">
        <f>IFERROR(VLOOKUP(TRIM(SUBSTITUTE(LEFTB(SUBSTITUTE(B29,".","."&amp;REPT(" ",99),2),99),".","* ")),N$2:O$54,2,),"")</f>
        <v/>
      </c>
      <c r="I29" s="32"/>
      <c r="K29" s="24" t="s">
        <v>15</v>
      </c>
      <c r="L29" s="26">
        <v>683</v>
      </c>
      <c r="N29" s="24" t="s">
        <v>27</v>
      </c>
      <c r="O29" s="26">
        <v>48</v>
      </c>
    </row>
    <row r="30" spans="1:15" x14ac:dyDescent="0.25">
      <c r="A30" s="11">
        <v>25</v>
      </c>
      <c r="B30" s="11" t="s">
        <v>84</v>
      </c>
      <c r="C30" s="15">
        <v>-1050.83</v>
      </c>
      <c r="D30" s="15">
        <v>0</v>
      </c>
      <c r="E30" s="16">
        <v>0</v>
      </c>
      <c r="F30" s="34">
        <f>SUM(C30:E30)</f>
        <v>-1050.83</v>
      </c>
      <c r="G30" s="32">
        <f>IFERROR(VLOOKUP(TRIM(SUBSTITUTE(LEFTB(SUBSTITUTE(B30,".","."&amp;REPT(" ",99),2),99),".","* ")),K$2:L$54,2,),"")</f>
        <v>1050.83</v>
      </c>
      <c r="H30" s="32" t="str">
        <f>IFERROR(VLOOKUP(TRIM(SUBSTITUTE(LEFTB(SUBSTITUTE(B30,".","."&amp;REPT(" ",99),2),99),".","* ")),N$2:O$54,2,),"")</f>
        <v/>
      </c>
      <c r="I30" s="32"/>
      <c r="K30" s="24" t="s">
        <v>44</v>
      </c>
      <c r="L30" s="25">
        <v>1286.42</v>
      </c>
      <c r="N30" s="27" t="s">
        <v>28</v>
      </c>
      <c r="O30" s="28">
        <v>10274.75</v>
      </c>
    </row>
    <row r="31" spans="1:15" x14ac:dyDescent="0.25">
      <c r="A31" s="11">
        <v>26</v>
      </c>
      <c r="B31" s="11" t="s">
        <v>85</v>
      </c>
      <c r="C31" s="15">
        <v>0</v>
      </c>
      <c r="D31" s="15">
        <v>0</v>
      </c>
      <c r="E31" s="16">
        <v>-450</v>
      </c>
      <c r="F31" s="34">
        <f>SUM(C31:E31)</f>
        <v>-450</v>
      </c>
      <c r="G31" s="32" t="str">
        <f>IFERROR(VLOOKUP(TRIM(SUBSTITUTE(LEFTB(SUBSTITUTE(B31,".","."&amp;REPT(" ",99),2),99),".","* ")),K$2:L$54,2,),"")</f>
        <v/>
      </c>
      <c r="H31" s="32" t="str">
        <f>IFERROR(VLOOKUP(TRIM(SUBSTITUTE(LEFTB(SUBSTITUTE(B31,".","."&amp;REPT(" ",99),2),99),".","* ")),N$2:O$54,2,),"")</f>
        <v/>
      </c>
      <c r="I31" s="32"/>
      <c r="K31" s="24" t="s">
        <v>45</v>
      </c>
      <c r="L31" s="26">
        <v>474.9</v>
      </c>
    </row>
    <row r="32" spans="1:15" x14ac:dyDescent="0.25">
      <c r="A32" s="11">
        <v>27</v>
      </c>
      <c r="B32" s="11" t="s">
        <v>86</v>
      </c>
      <c r="C32" s="15">
        <v>-720</v>
      </c>
      <c r="D32" s="15">
        <v>-55.5</v>
      </c>
      <c r="E32" s="16">
        <v>-5795.69</v>
      </c>
      <c r="F32" s="34">
        <f>SUM(C32:E32)</f>
        <v>-6571.19</v>
      </c>
      <c r="G32" s="32">
        <f>IFERROR(VLOOKUP(TRIM(SUBSTITUTE(LEFTB(SUBSTITUTE(B32,".","."&amp;REPT(" ",99),2),99),".","* ")),K$2:L$54,2,),"")</f>
        <v>720</v>
      </c>
      <c r="H32" s="32">
        <f>IFERROR(VLOOKUP(TRIM(SUBSTITUTE(LEFTB(SUBSTITUTE(B32,".","."&amp;REPT(" ",99),2),99),".","* ")),N$2:O$54,2,),"")</f>
        <v>55.5</v>
      </c>
      <c r="I32" s="32"/>
      <c r="K32" s="24" t="s">
        <v>46</v>
      </c>
      <c r="L32" s="26">
        <v>464.48</v>
      </c>
    </row>
    <row r="33" spans="1:12" x14ac:dyDescent="0.25">
      <c r="A33" s="11">
        <v>31</v>
      </c>
      <c r="B33" s="11" t="s">
        <v>90</v>
      </c>
      <c r="C33" s="15">
        <v>-2359.29</v>
      </c>
      <c r="D33" s="15">
        <v>0</v>
      </c>
      <c r="E33" s="16">
        <v>0</v>
      </c>
      <c r="F33" s="34">
        <f>SUM(C33:E33)</f>
        <v>-2359.29</v>
      </c>
      <c r="G33" s="32">
        <f>IFERROR(VLOOKUP(TRIM(SUBSTITUTE(LEFTB(SUBSTITUTE(B33,".","."&amp;REPT(" ",99),2),99),".","* ")),K$2:L$54,2,),"")</f>
        <v>2359.29</v>
      </c>
      <c r="H33" s="32" t="str">
        <f>IFERROR(VLOOKUP(TRIM(SUBSTITUTE(LEFTB(SUBSTITUTE(B33,".","."&amp;REPT(" ",99),2),99),".","* ")),N$2:O$54,2,),"")</f>
        <v/>
      </c>
      <c r="I33" s="32"/>
      <c r="K33" s="24" t="s">
        <v>47</v>
      </c>
      <c r="L33" s="25">
        <v>1548</v>
      </c>
    </row>
    <row r="34" spans="1:12" x14ac:dyDescent="0.25">
      <c r="A34" s="11">
        <v>30</v>
      </c>
      <c r="B34" s="11" t="s">
        <v>89</v>
      </c>
      <c r="C34" s="15">
        <v>-1648.8</v>
      </c>
      <c r="D34" s="15">
        <v>-148</v>
      </c>
      <c r="E34" s="16">
        <v>0</v>
      </c>
      <c r="F34" s="34">
        <f>SUM(C34:E34)</f>
        <v>-1796.8</v>
      </c>
      <c r="G34" s="32">
        <f>IFERROR(VLOOKUP(TRIM(SUBSTITUTE(LEFTB(SUBSTITUTE(B34,".","."&amp;REPT(" ",99),2),99),".","* ")),K$2:L$54,2,),"")</f>
        <v>1648.8</v>
      </c>
      <c r="H34" s="32">
        <f>IFERROR(VLOOKUP(TRIM(SUBSTITUTE(LEFTB(SUBSTITUTE(B34,".","."&amp;REPT(" ",99),2),99),".","* ")),N$2:O$54,2,),"")</f>
        <v>148</v>
      </c>
      <c r="I34" s="32"/>
      <c r="K34" s="24" t="s">
        <v>48</v>
      </c>
      <c r="L34" s="26">
        <v>444</v>
      </c>
    </row>
    <row r="35" spans="1:12" x14ac:dyDescent="0.25">
      <c r="A35" s="11">
        <v>109</v>
      </c>
      <c r="B35" s="11" t="s">
        <v>177</v>
      </c>
      <c r="C35" s="15">
        <v>-72788.81</v>
      </c>
      <c r="D35" s="15">
        <v>-9642.75</v>
      </c>
      <c r="E35" s="16">
        <v>-94707.62000000001</v>
      </c>
      <c r="F35" s="34">
        <f>SUM(C35:E35)</f>
        <v>-177139.18</v>
      </c>
      <c r="G35" s="32">
        <f>IFERROR(VLOOKUP(TRIM(SUBSTITUTE(LEFTB(SUBSTITUTE(B35,".","."&amp;REPT(" ",99),2),99),".","* ")),K$2:L$54,2,),"")</f>
        <v>72156.81</v>
      </c>
      <c r="H35" s="32">
        <f>IFERROR(VLOOKUP(TRIM(SUBSTITUTE(LEFTB(SUBSTITUTE(B35,".","."&amp;REPT(" ",99),2),99),".","* ")),N$2:O$54,2,),"")</f>
        <v>10274.75</v>
      </c>
      <c r="I35" s="32"/>
      <c r="K35" s="24" t="s">
        <v>49</v>
      </c>
      <c r="L35" s="25">
        <v>1147.8499999999999</v>
      </c>
    </row>
    <row r="36" spans="1:12" hidden="1" x14ac:dyDescent="0.25">
      <c r="A36" s="11">
        <v>32</v>
      </c>
      <c r="B36" s="11" t="s">
        <v>91</v>
      </c>
      <c r="C36" s="15">
        <v>0</v>
      </c>
      <c r="D36" s="15">
        <v>0</v>
      </c>
      <c r="E36" s="16">
        <v>0</v>
      </c>
      <c r="F36" s="34">
        <f>SUM(C36:E36)</f>
        <v>0</v>
      </c>
      <c r="G36" s="32" t="str">
        <f>IFERROR(VLOOKUP(TRIM(SUBSTITUTE(LEFTB(SUBSTITUTE(B36,".","."&amp;REPT(" ",99),2),99),".","* ")),K$2:L$54,2,),"")</f>
        <v/>
      </c>
      <c r="H36" s="32" t="str">
        <f>IFERROR(VLOOKUP(TRIM(SUBSTITUTE(LEFTB(SUBSTITUTE(B36,".","."&amp;REPT(" ",99),2),99),".","* ")),N$2:O$54,2,),"")</f>
        <v/>
      </c>
      <c r="I36" s="32"/>
      <c r="K36" s="24" t="s">
        <v>50</v>
      </c>
      <c r="L36" s="26">
        <v>637</v>
      </c>
    </row>
    <row r="37" spans="1:12" hidden="1" x14ac:dyDescent="0.25">
      <c r="A37" s="11">
        <v>33</v>
      </c>
      <c r="B37" s="11" t="s">
        <v>92</v>
      </c>
      <c r="C37" s="15">
        <v>0</v>
      </c>
      <c r="D37" s="15">
        <v>0</v>
      </c>
      <c r="E37" s="16">
        <v>0</v>
      </c>
      <c r="F37" s="34">
        <f>SUM(C37:E37)</f>
        <v>0</v>
      </c>
      <c r="G37" s="32" t="str">
        <f>IFERROR(VLOOKUP(TRIM(SUBSTITUTE(LEFTB(SUBSTITUTE(B37,".","."&amp;REPT(" ",99),2),99),".","* ")),K$2:L$54,2,),"")</f>
        <v/>
      </c>
      <c r="H37" s="32" t="str">
        <f>IFERROR(VLOOKUP(TRIM(SUBSTITUTE(LEFTB(SUBSTITUTE(B37,".","."&amp;REPT(" ",99),2),99),".","* ")),N$2:O$54,2,),"")</f>
        <v/>
      </c>
      <c r="I37" s="32"/>
      <c r="K37" s="24" t="s">
        <v>51</v>
      </c>
      <c r="L37" s="26">
        <v>147</v>
      </c>
    </row>
    <row r="38" spans="1:12" x14ac:dyDescent="0.25">
      <c r="A38" s="11">
        <v>34</v>
      </c>
      <c r="B38" s="11" t="s">
        <v>93</v>
      </c>
      <c r="C38" s="15">
        <v>0</v>
      </c>
      <c r="D38" s="15">
        <v>0</v>
      </c>
      <c r="E38" s="16">
        <v>-940</v>
      </c>
      <c r="F38" s="34">
        <f>SUM(C38:E38)</f>
        <v>-940</v>
      </c>
      <c r="G38" s="32" t="str">
        <f>IFERROR(VLOOKUP(TRIM(SUBSTITUTE(LEFTB(SUBSTITUTE(B38,".","."&amp;REPT(" ",99),2),99),".","* ")),K$2:L$54,2,),"")</f>
        <v/>
      </c>
      <c r="H38" s="32" t="str">
        <f>IFERROR(VLOOKUP(TRIM(SUBSTITUTE(LEFTB(SUBSTITUTE(B38,".","."&amp;REPT(" ",99),2),99),".","* ")),N$2:O$54,2,),"")</f>
        <v/>
      </c>
      <c r="I38" s="32"/>
      <c r="K38" s="24" t="s">
        <v>52</v>
      </c>
      <c r="L38" s="25">
        <v>1102.26</v>
      </c>
    </row>
    <row r="39" spans="1:12" hidden="1" x14ac:dyDescent="0.25">
      <c r="A39" s="11">
        <v>41</v>
      </c>
      <c r="B39" s="11" t="s">
        <v>100</v>
      </c>
      <c r="C39" s="15">
        <v>0</v>
      </c>
      <c r="D39" s="15">
        <v>0</v>
      </c>
      <c r="E39" s="16">
        <v>0</v>
      </c>
      <c r="F39" s="34">
        <f>SUM(C39:E39)</f>
        <v>0</v>
      </c>
      <c r="G39" s="32" t="str">
        <f>IFERROR(VLOOKUP(TRIM(SUBSTITUTE(LEFTB(SUBSTITUTE(B39,".","."&amp;REPT(" ",99),2),99),".","* ")),K$2:L$54,2,),"")</f>
        <v/>
      </c>
      <c r="H39" s="32" t="str">
        <f>IFERROR(VLOOKUP(TRIM(SUBSTITUTE(LEFTB(SUBSTITUTE(B39,".","."&amp;REPT(" ",99),2),99),".","* ")),N$2:O$54,2,),"")</f>
        <v/>
      </c>
      <c r="I39" s="32"/>
      <c r="K39" s="24" t="s">
        <v>16</v>
      </c>
      <c r="L39" s="26">
        <v>856</v>
      </c>
    </row>
    <row r="40" spans="1:12" x14ac:dyDescent="0.25">
      <c r="A40" s="11">
        <v>35</v>
      </c>
      <c r="B40" s="11" t="s">
        <v>94</v>
      </c>
      <c r="C40" s="15">
        <v>-2416.84</v>
      </c>
      <c r="D40" s="15">
        <v>0</v>
      </c>
      <c r="E40" s="16">
        <v>0</v>
      </c>
      <c r="F40" s="34">
        <f>SUM(C40:E40)</f>
        <v>-2416.84</v>
      </c>
      <c r="G40" s="32">
        <f>IFERROR(VLOOKUP(TRIM(SUBSTITUTE(LEFTB(SUBSTITUTE(B40,".","."&amp;REPT(" ",99),2),99),".","* ")),K$2:L$54,2,),"")</f>
        <v>2416.84</v>
      </c>
      <c r="H40" s="32" t="str">
        <f>IFERROR(VLOOKUP(TRIM(SUBSTITUTE(LEFTB(SUBSTITUTE(B40,".","."&amp;REPT(" ",99),2),99),".","* ")),N$2:O$54,2,),"")</f>
        <v/>
      </c>
      <c r="I40" s="32"/>
      <c r="K40" s="24" t="s">
        <v>53</v>
      </c>
      <c r="L40" s="26">
        <v>474.13</v>
      </c>
    </row>
    <row r="41" spans="1:12" x14ac:dyDescent="0.25">
      <c r="A41" s="11">
        <v>39</v>
      </c>
      <c r="B41" s="11" t="s">
        <v>98</v>
      </c>
      <c r="C41" s="15">
        <v>-796.27</v>
      </c>
      <c r="D41" s="15">
        <v>0</v>
      </c>
      <c r="E41" s="16">
        <v>-4114.91</v>
      </c>
      <c r="F41" s="34">
        <f>SUM(C41:E41)</f>
        <v>-4911.18</v>
      </c>
      <c r="G41" s="32">
        <f>IFERROR(VLOOKUP(TRIM(SUBSTITUTE(LEFTB(SUBSTITUTE(B41,".","."&amp;REPT(" ",99),2),99),".","* ")),K$2:L$54,2,),"")</f>
        <v>796.27</v>
      </c>
      <c r="H41" s="32" t="str">
        <f>IFERROR(VLOOKUP(TRIM(SUBSTITUTE(LEFTB(SUBSTITUTE(B41,".","."&amp;REPT(" ",99),2),99),".","* ")),N$2:O$54,2,),"")</f>
        <v/>
      </c>
      <c r="I41" s="32"/>
      <c r="K41" s="24" t="s">
        <v>17</v>
      </c>
      <c r="L41" s="25">
        <v>1701.7</v>
      </c>
    </row>
    <row r="42" spans="1:12" x14ac:dyDescent="0.25">
      <c r="A42" s="11">
        <v>38</v>
      </c>
      <c r="B42" s="11" t="s">
        <v>97</v>
      </c>
      <c r="C42" s="15">
        <v>-3124.05</v>
      </c>
      <c r="D42" s="15">
        <v>-610.5</v>
      </c>
      <c r="E42" s="16">
        <v>0</v>
      </c>
      <c r="F42" s="34">
        <f>SUM(C42:E42)</f>
        <v>-3734.55</v>
      </c>
      <c r="G42" s="32">
        <f>IFERROR(VLOOKUP(TRIM(SUBSTITUTE(LEFTB(SUBSTITUTE(B42,".","."&amp;REPT(" ",99),2),99),".","* ")),K$2:L$54,2,),"")</f>
        <v>3124.05</v>
      </c>
      <c r="H42" s="32">
        <f>IFERROR(VLOOKUP(TRIM(SUBSTITUTE(LEFTB(SUBSTITUTE(B42,".","."&amp;REPT(" ",99),2),99),".","* ")),N$2:O$54,2,),"")</f>
        <v>610.5</v>
      </c>
      <c r="I42" s="32"/>
      <c r="K42" s="24" t="s">
        <v>54</v>
      </c>
      <c r="L42" s="26">
        <v>833</v>
      </c>
    </row>
    <row r="43" spans="1:12" hidden="1" x14ac:dyDescent="0.25">
      <c r="A43" s="11">
        <v>36</v>
      </c>
      <c r="B43" s="11" t="s">
        <v>95</v>
      </c>
      <c r="C43" s="15">
        <v>0</v>
      </c>
      <c r="D43" s="15">
        <v>0</v>
      </c>
      <c r="E43" s="16">
        <v>0</v>
      </c>
      <c r="F43" s="34">
        <f>SUM(C43:E43)</f>
        <v>0</v>
      </c>
      <c r="G43" s="32" t="str">
        <f>IFERROR(VLOOKUP(TRIM(SUBSTITUTE(LEFTB(SUBSTITUTE(B43,".","."&amp;REPT(" ",99),2),99),".","* ")),K$2:L$54,2,),"")</f>
        <v/>
      </c>
      <c r="H43" s="32" t="str">
        <f>IFERROR(VLOOKUP(TRIM(SUBSTITUTE(LEFTB(SUBSTITUTE(B43,".","."&amp;REPT(" ",99),2),99),".","* ")),N$2:O$54,2,),"")</f>
        <v/>
      </c>
      <c r="I43" s="32"/>
      <c r="K43" s="24" t="s">
        <v>18</v>
      </c>
      <c r="L43" s="25">
        <v>2949.45</v>
      </c>
    </row>
    <row r="44" spans="1:12" x14ac:dyDescent="0.25">
      <c r="A44" s="11">
        <v>40</v>
      </c>
      <c r="B44" s="11" t="s">
        <v>99</v>
      </c>
      <c r="C44" s="15">
        <v>-744</v>
      </c>
      <c r="D44" s="15">
        <v>0</v>
      </c>
      <c r="E44" s="16">
        <v>-1263.56</v>
      </c>
      <c r="F44" s="34">
        <f>SUM(C44:E44)</f>
        <v>-2007.56</v>
      </c>
      <c r="G44" s="32">
        <f>IFERROR(VLOOKUP(TRIM(SUBSTITUTE(LEFTB(SUBSTITUTE(B44,".","."&amp;REPT(" ",99),2),99),".","* ")),K$2:L$54,2,),"")</f>
        <v>684</v>
      </c>
      <c r="H44" s="32">
        <f>IFERROR(VLOOKUP(TRIM(SUBSTITUTE(LEFTB(SUBSTITUTE(B44,".","."&amp;REPT(" ",99),2),99),".","* ")),N$2:O$54,2,),"")</f>
        <v>60</v>
      </c>
      <c r="I44" s="32"/>
      <c r="K44" s="24" t="s">
        <v>55</v>
      </c>
      <c r="L44" s="26">
        <v>436.52</v>
      </c>
    </row>
    <row r="45" spans="1:12" x14ac:dyDescent="0.25">
      <c r="A45" s="11">
        <v>37</v>
      </c>
      <c r="B45" s="11" t="s">
        <v>96</v>
      </c>
      <c r="C45" s="15">
        <v>-2624.94</v>
      </c>
      <c r="D45" s="15">
        <v>-111</v>
      </c>
      <c r="E45" s="16">
        <v>-450</v>
      </c>
      <c r="F45" s="34">
        <f>SUM(C45:E45)</f>
        <v>-3185.94</v>
      </c>
      <c r="G45" s="32">
        <f>IFERROR(VLOOKUP(TRIM(SUBSTITUTE(LEFTB(SUBSTITUTE(B45,".","."&amp;REPT(" ",99),2),99),".","* ")),K$2:L$54,2,),"")</f>
        <v>2553.94</v>
      </c>
      <c r="H45" s="32">
        <f>IFERROR(VLOOKUP(TRIM(SUBSTITUTE(LEFTB(SUBSTITUTE(B45,".","."&amp;REPT(" ",99),2),99),".","* ")),N$2:O$54,2,),"")</f>
        <v>182</v>
      </c>
      <c r="I45" s="32"/>
      <c r="K45" s="24" t="s">
        <v>20</v>
      </c>
      <c r="L45" s="26">
        <v>245</v>
      </c>
    </row>
    <row r="46" spans="1:12" hidden="1" x14ac:dyDescent="0.25">
      <c r="A46" s="11">
        <v>116</v>
      </c>
      <c r="B46" s="11" t="s">
        <v>175</v>
      </c>
      <c r="C46" s="15">
        <v>0</v>
      </c>
      <c r="D46" s="15">
        <v>0</v>
      </c>
      <c r="E46" s="16">
        <v>0</v>
      </c>
      <c r="F46" s="34">
        <f>SUM(C46:E46)</f>
        <v>0</v>
      </c>
      <c r="G46" s="32" t="str">
        <f>IFERROR(VLOOKUP(TRIM(SUBSTITUTE(LEFTB(SUBSTITUTE(B46,".","."&amp;REPT(" ",99),2),99),".","* ")),K$2:L$54,2,),"")</f>
        <v/>
      </c>
      <c r="H46" s="32" t="str">
        <f>IFERROR(VLOOKUP(TRIM(SUBSTITUTE(LEFTB(SUBSTITUTE(B46,".","."&amp;REPT(" ",99),2),99),".","* ")),N$2:O$54,2,),"")</f>
        <v/>
      </c>
      <c r="I46" s="32"/>
      <c r="K46" s="24" t="s">
        <v>21</v>
      </c>
      <c r="L46" s="25">
        <v>3943.12</v>
      </c>
    </row>
    <row r="47" spans="1:12" x14ac:dyDescent="0.25">
      <c r="A47" s="11">
        <v>42</v>
      </c>
      <c r="B47" s="11" t="s">
        <v>101</v>
      </c>
      <c r="C47" s="15">
        <v>0</v>
      </c>
      <c r="D47" s="15">
        <v>0</v>
      </c>
      <c r="E47" s="16">
        <v>-16088.29</v>
      </c>
      <c r="F47" s="34">
        <f>SUM(C47:E47)</f>
        <v>-16088.29</v>
      </c>
      <c r="G47" s="32" t="str">
        <f>IFERROR(VLOOKUP(TRIM(SUBSTITUTE(LEFTB(SUBSTITUTE(B47,".","."&amp;REPT(" ",99),2),99),".","* ")),K$2:L$54,2,),"")</f>
        <v/>
      </c>
      <c r="H47" s="32" t="str">
        <f>IFERROR(VLOOKUP(TRIM(SUBSTITUTE(LEFTB(SUBSTITUTE(B47,".","."&amp;REPT(" ",99),2),99),".","* ")),N$2:O$54,2,),"")</f>
        <v/>
      </c>
      <c r="I47" s="32"/>
      <c r="K47" s="24" t="s">
        <v>22</v>
      </c>
      <c r="L47" s="26">
        <v>578</v>
      </c>
    </row>
    <row r="48" spans="1:12" x14ac:dyDescent="0.25">
      <c r="A48" s="11">
        <v>43</v>
      </c>
      <c r="B48" s="11" t="s">
        <v>102</v>
      </c>
      <c r="C48" s="15">
        <v>-861.46</v>
      </c>
      <c r="D48" s="15">
        <v>0</v>
      </c>
      <c r="E48" s="16">
        <v>0</v>
      </c>
      <c r="F48" s="34">
        <f>SUM(C48:E48)</f>
        <v>-861.46</v>
      </c>
      <c r="G48" s="32">
        <f>IFERROR(VLOOKUP(TRIM(SUBSTITUTE(LEFTB(SUBSTITUTE(B48,".","."&amp;REPT(" ",99),2),99),".","* ")),K$2:L$54,2,),"")</f>
        <v>861.46</v>
      </c>
      <c r="H48" s="32" t="str">
        <f>IFERROR(VLOOKUP(TRIM(SUBSTITUTE(LEFTB(SUBSTITUTE(B48,".","."&amp;REPT(" ",99),2),99),".","* ")),N$2:O$54,2,),"")</f>
        <v/>
      </c>
      <c r="I48" s="32"/>
      <c r="K48" s="24" t="s">
        <v>23</v>
      </c>
      <c r="L48" s="25">
        <v>4007.86</v>
      </c>
    </row>
    <row r="49" spans="1:12" x14ac:dyDescent="0.25">
      <c r="A49" s="11">
        <v>44</v>
      </c>
      <c r="B49" s="11" t="s">
        <v>103</v>
      </c>
      <c r="C49" s="15">
        <v>-403</v>
      </c>
      <c r="D49" s="15">
        <v>0</v>
      </c>
      <c r="E49" s="16">
        <v>0</v>
      </c>
      <c r="F49" s="34">
        <f>SUM(C49:E49)</f>
        <v>-403</v>
      </c>
      <c r="G49" s="32">
        <f>IFERROR(VLOOKUP(TRIM(SUBSTITUTE(LEFTB(SUBSTITUTE(B49,".","."&amp;REPT(" ",99),2),99),".","* ")),K$2:L$54,2,),"")</f>
        <v>403</v>
      </c>
      <c r="H49" s="32" t="str">
        <f>IFERROR(VLOOKUP(TRIM(SUBSTITUTE(LEFTB(SUBSTITUTE(B49,".","."&amp;REPT(" ",99),2),99),".","* ")),N$2:O$54,2,),"")</f>
        <v/>
      </c>
      <c r="I49" s="32"/>
      <c r="K49" s="24" t="s">
        <v>24</v>
      </c>
      <c r="L49" s="26">
        <v>835</v>
      </c>
    </row>
    <row r="50" spans="1:12" hidden="1" x14ac:dyDescent="0.25">
      <c r="A50" s="11">
        <v>45</v>
      </c>
      <c r="B50" s="11" t="s">
        <v>104</v>
      </c>
      <c r="C50" s="15">
        <v>0</v>
      </c>
      <c r="D50" s="15">
        <v>0</v>
      </c>
      <c r="E50" s="16">
        <v>0</v>
      </c>
      <c r="F50" s="34">
        <f>SUM(C50:E50)</f>
        <v>0</v>
      </c>
      <c r="G50" s="32" t="str">
        <f>IFERROR(VLOOKUP(TRIM(SUBSTITUTE(LEFTB(SUBSTITUTE(B50,".","."&amp;REPT(" ",99),2),99),".","* ")),K$2:L$54,2,),"")</f>
        <v/>
      </c>
      <c r="H50" s="32" t="str">
        <f>IFERROR(VLOOKUP(TRIM(SUBSTITUTE(LEFTB(SUBSTITUTE(B50,".","."&amp;REPT(" ",99),2),99),".","* ")),N$2:O$54,2,),"")</f>
        <v/>
      </c>
      <c r="I50" s="32"/>
      <c r="K50" s="24" t="s">
        <v>25</v>
      </c>
      <c r="L50" s="25">
        <v>2611.0700000000002</v>
      </c>
    </row>
    <row r="51" spans="1:12" x14ac:dyDescent="0.25">
      <c r="A51" s="11">
        <v>46</v>
      </c>
      <c r="B51" s="11" t="s">
        <v>105</v>
      </c>
      <c r="C51" s="15">
        <v>-1729.43</v>
      </c>
      <c r="D51" s="15">
        <v>-444</v>
      </c>
      <c r="E51" s="16">
        <v>0</v>
      </c>
      <c r="F51" s="34">
        <f>SUM(C51:E51)</f>
        <v>-2173.4300000000003</v>
      </c>
      <c r="G51" s="32">
        <f>IFERROR(VLOOKUP(TRIM(SUBSTITUTE(LEFTB(SUBSTITUTE(B51,".","."&amp;REPT(" ",99),2),99),".","* ")),K$2:L$54,2,),"")</f>
        <v>1729.43</v>
      </c>
      <c r="H51" s="32">
        <f>IFERROR(VLOOKUP(TRIM(SUBSTITUTE(LEFTB(SUBSTITUTE(B51,".","."&amp;REPT(" ",99),2),99),".","* ")),N$2:O$54,2,),"")</f>
        <v>388.5</v>
      </c>
      <c r="I51" s="32"/>
      <c r="K51" s="24" t="s">
        <v>56</v>
      </c>
      <c r="L51" s="25">
        <v>1278.1300000000001</v>
      </c>
    </row>
    <row r="52" spans="1:12" x14ac:dyDescent="0.25">
      <c r="A52" s="11">
        <v>47</v>
      </c>
      <c r="B52" s="11" t="s">
        <v>106</v>
      </c>
      <c r="C52" s="15">
        <v>-2315.37</v>
      </c>
      <c r="D52" s="15">
        <v>0</v>
      </c>
      <c r="E52" s="16">
        <v>0</v>
      </c>
      <c r="F52" s="34">
        <f>SUM(C52:E52)</f>
        <v>-2315.37</v>
      </c>
      <c r="G52" s="32">
        <f>IFERROR(VLOOKUP(TRIM(SUBSTITUTE(LEFTB(SUBSTITUTE(B52,".","."&amp;REPT(" ",99),2),99),".","* ")),K$2:L$54,2,),"")</f>
        <v>2315.37</v>
      </c>
      <c r="H52" s="32">
        <f>IFERROR(VLOOKUP(TRIM(SUBSTITUTE(LEFTB(SUBSTITUTE(B52,".","."&amp;REPT(" ",99),2),99),".","* ")),N$2:O$54,2,),"")</f>
        <v>55.5</v>
      </c>
      <c r="I52" s="32"/>
      <c r="K52" s="24" t="s">
        <v>26</v>
      </c>
      <c r="L52" s="25">
        <v>3437.5</v>
      </c>
    </row>
    <row r="53" spans="1:12" hidden="1" x14ac:dyDescent="0.25">
      <c r="A53" s="11">
        <v>48</v>
      </c>
      <c r="B53" s="11" t="s">
        <v>107</v>
      </c>
      <c r="C53" s="15">
        <v>0</v>
      </c>
      <c r="D53" s="15">
        <v>0</v>
      </c>
      <c r="E53" s="16">
        <v>0</v>
      </c>
      <c r="F53" s="34">
        <f>SUM(C53:E53)</f>
        <v>0</v>
      </c>
      <c r="G53" s="32" t="str">
        <f>IFERROR(VLOOKUP(TRIM(SUBSTITUTE(LEFTB(SUBSTITUTE(B53,".","."&amp;REPT(" ",99),2),99),".","* ")),K$2:L$54,2,),"")</f>
        <v/>
      </c>
      <c r="H53" s="32" t="str">
        <f>IFERROR(VLOOKUP(TRIM(SUBSTITUTE(LEFTB(SUBSTITUTE(B53,".","."&amp;REPT(" ",99),2),99),".","* ")),N$2:O$54,2,),"")</f>
        <v/>
      </c>
      <c r="I53" s="32"/>
      <c r="K53" s="24" t="s">
        <v>57</v>
      </c>
      <c r="L53" s="25">
        <v>2835.01</v>
      </c>
    </row>
    <row r="54" spans="1:12" hidden="1" x14ac:dyDescent="0.25">
      <c r="A54" s="11">
        <v>62</v>
      </c>
      <c r="B54" s="11" t="s">
        <v>121</v>
      </c>
      <c r="C54" s="15">
        <v>0</v>
      </c>
      <c r="D54" s="15">
        <v>0</v>
      </c>
      <c r="E54" s="16">
        <v>0</v>
      </c>
      <c r="F54" s="34">
        <f>SUM(C54:E54)</f>
        <v>0</v>
      </c>
      <c r="G54" s="32" t="str">
        <f>IFERROR(VLOOKUP(TRIM(SUBSTITUTE(LEFTB(SUBSTITUTE(B54,".","."&amp;REPT(" ",99),2),99),".","* ")),K$2:L$54,2,),"")</f>
        <v/>
      </c>
      <c r="H54" s="32" t="str">
        <f>IFERROR(VLOOKUP(TRIM(SUBSTITUTE(LEFTB(SUBSTITUTE(B54,".","."&amp;REPT(" ",99),2),99),".","* ")),N$2:O$54,2,),"")</f>
        <v/>
      </c>
      <c r="I54" s="32"/>
      <c r="K54" s="27" t="s">
        <v>28</v>
      </c>
      <c r="L54" s="28">
        <v>72156.81</v>
      </c>
    </row>
    <row r="55" spans="1:12" x14ac:dyDescent="0.25">
      <c r="A55" s="11">
        <v>58</v>
      </c>
      <c r="B55" s="11" t="s">
        <v>117</v>
      </c>
      <c r="C55" s="15">
        <v>0</v>
      </c>
      <c r="D55" s="15">
        <v>-111</v>
      </c>
      <c r="E55" s="16">
        <v>-3583</v>
      </c>
      <c r="F55" s="34">
        <f>SUM(C55:E55)</f>
        <v>-3694</v>
      </c>
      <c r="G55" s="32" t="str">
        <f>IFERROR(VLOOKUP(TRIM(SUBSTITUTE(LEFTB(SUBSTITUTE(B55,".","."&amp;REPT(" ",99),2),99),".","* ")),K$2:L$54,2,),"")</f>
        <v/>
      </c>
      <c r="H55" s="32">
        <f>IFERROR(VLOOKUP(TRIM(SUBSTITUTE(LEFTB(SUBSTITUTE(B55,".","."&amp;REPT(" ",99),2),99),".","* ")),N$2:O$54,2,),"")</f>
        <v>111</v>
      </c>
      <c r="I55" s="32"/>
    </row>
    <row r="56" spans="1:12" hidden="1" x14ac:dyDescent="0.25">
      <c r="A56" s="11">
        <v>61</v>
      </c>
      <c r="B56" s="11" t="s">
        <v>120</v>
      </c>
      <c r="C56" s="15">
        <v>0</v>
      </c>
      <c r="D56" s="15">
        <v>0</v>
      </c>
      <c r="E56" s="16">
        <v>0</v>
      </c>
      <c r="F56" s="34">
        <f>SUM(C56:E56)</f>
        <v>0</v>
      </c>
      <c r="G56" s="32" t="str">
        <f>IFERROR(VLOOKUP(TRIM(SUBSTITUTE(LEFTB(SUBSTITUTE(B56,".","."&amp;REPT(" ",99),2),99),".","* ")),K$2:L$54,2,),"")</f>
        <v/>
      </c>
      <c r="H56" s="32" t="str">
        <f>IFERROR(VLOOKUP(TRIM(SUBSTITUTE(LEFTB(SUBSTITUTE(B56,".","."&amp;REPT(" ",99),2),99),".","* ")),N$2:O$54,2,),"")</f>
        <v/>
      </c>
      <c r="I56" s="32"/>
    </row>
    <row r="57" spans="1:12" hidden="1" x14ac:dyDescent="0.25">
      <c r="A57" s="11">
        <v>57</v>
      </c>
      <c r="B57" s="11" t="s">
        <v>116</v>
      </c>
      <c r="C57" s="15">
        <v>0</v>
      </c>
      <c r="D57" s="15">
        <v>0</v>
      </c>
      <c r="E57" s="16">
        <v>0</v>
      </c>
      <c r="F57" s="34">
        <f>SUM(C57:E57)</f>
        <v>0</v>
      </c>
      <c r="G57" s="32" t="str">
        <f>IFERROR(VLOOKUP(TRIM(SUBSTITUTE(LEFTB(SUBSTITUTE(B57,".","."&amp;REPT(" ",99),2),99),".","* ")),K$2:L$54,2,),"")</f>
        <v/>
      </c>
      <c r="H57" s="32" t="str">
        <f>IFERROR(VLOOKUP(TRIM(SUBSTITUTE(LEFTB(SUBSTITUTE(B57,".","."&amp;REPT(" ",99),2),99),".","* ")),N$2:O$54,2,),"")</f>
        <v/>
      </c>
      <c r="I57" s="32"/>
    </row>
    <row r="58" spans="1:12" hidden="1" x14ac:dyDescent="0.25">
      <c r="A58" s="11">
        <v>49</v>
      </c>
      <c r="B58" s="11" t="s">
        <v>108</v>
      </c>
      <c r="C58" s="15">
        <v>0</v>
      </c>
      <c r="D58" s="15">
        <v>0</v>
      </c>
      <c r="E58" s="16">
        <v>0</v>
      </c>
      <c r="F58" s="34">
        <f>SUM(C58:E58)</f>
        <v>0</v>
      </c>
      <c r="G58" s="32" t="str">
        <f>IFERROR(VLOOKUP(TRIM(SUBSTITUTE(LEFTB(SUBSTITUTE(B58,".","."&amp;REPT(" ",99),2),99),".","* ")),K$2:L$54,2,),"")</f>
        <v/>
      </c>
      <c r="H58" s="32" t="str">
        <f>IFERROR(VLOOKUP(TRIM(SUBSTITUTE(LEFTB(SUBSTITUTE(B58,".","."&amp;REPT(" ",99),2),99),".","* ")),N$2:O$54,2,),"")</f>
        <v/>
      </c>
      <c r="I58" s="32"/>
    </row>
    <row r="59" spans="1:12" x14ac:dyDescent="0.25">
      <c r="A59" s="11">
        <v>50</v>
      </c>
      <c r="B59" s="11" t="s">
        <v>109</v>
      </c>
      <c r="C59" s="15">
        <v>-130</v>
      </c>
      <c r="D59" s="15">
        <v>-55.5</v>
      </c>
      <c r="E59" s="16">
        <v>0</v>
      </c>
      <c r="F59" s="34">
        <f>SUM(C59:E59)</f>
        <v>-185.5</v>
      </c>
      <c r="G59" s="32">
        <f>IFERROR(VLOOKUP(TRIM(SUBSTITUTE(LEFTB(SUBSTITUTE(B59,".","."&amp;REPT(" ",99),2),99),".","* ")),K$2:L$54,2,),"")</f>
        <v>130</v>
      </c>
      <c r="H59" s="32">
        <f>IFERROR(VLOOKUP(TRIM(SUBSTITUTE(LEFTB(SUBSTITUTE(B59,".","."&amp;REPT(" ",99),2),99),".","* ")),N$2:O$54,2,),"")</f>
        <v>55.5</v>
      </c>
      <c r="I59" s="32"/>
    </row>
    <row r="60" spans="1:12" x14ac:dyDescent="0.25">
      <c r="A60" s="11">
        <v>51</v>
      </c>
      <c r="B60" s="11" t="s">
        <v>110</v>
      </c>
      <c r="C60" s="15">
        <v>-683</v>
      </c>
      <c r="D60" s="15">
        <v>-1847.5</v>
      </c>
      <c r="E60" s="16">
        <v>-30457</v>
      </c>
      <c r="F60" s="34">
        <f>SUM(C60:E60)</f>
        <v>-32987.5</v>
      </c>
      <c r="G60" s="32">
        <f>IFERROR(VLOOKUP(TRIM(SUBSTITUTE(LEFTB(SUBSTITUTE(B60,".","."&amp;REPT(" ",99),2),99),".","* ")),K$2:L$54,2,),"")</f>
        <v>683</v>
      </c>
      <c r="H60" s="32">
        <f>IFERROR(VLOOKUP(TRIM(SUBSTITUTE(LEFTB(SUBSTITUTE(B60,".","."&amp;REPT(" ",99),2),99),".","* ")),N$2:O$54,2,),"")</f>
        <v>1089</v>
      </c>
      <c r="I60" s="32"/>
    </row>
    <row r="61" spans="1:12" x14ac:dyDescent="0.25">
      <c r="A61" s="11">
        <v>52</v>
      </c>
      <c r="B61" s="11" t="s">
        <v>111</v>
      </c>
      <c r="C61" s="15">
        <v>0</v>
      </c>
      <c r="D61" s="15">
        <v>0</v>
      </c>
      <c r="E61" s="16">
        <v>-542.62</v>
      </c>
      <c r="F61" s="34">
        <f>SUM(C61:E61)</f>
        <v>-542.62</v>
      </c>
      <c r="G61" s="32" t="str">
        <f>IFERROR(VLOOKUP(TRIM(SUBSTITUTE(LEFTB(SUBSTITUTE(B61,".","."&amp;REPT(" ",99),2),99),".","* ")),K$2:L$54,2,),"")</f>
        <v/>
      </c>
      <c r="H61" s="32" t="str">
        <f>IFERROR(VLOOKUP(TRIM(SUBSTITUTE(LEFTB(SUBSTITUTE(B61,".","."&amp;REPT(" ",99),2),99),".","* ")),N$2:O$54,2,),"")</f>
        <v/>
      </c>
      <c r="I61" s="32"/>
    </row>
    <row r="62" spans="1:12" hidden="1" x14ac:dyDescent="0.25">
      <c r="A62" s="11">
        <v>53</v>
      </c>
      <c r="B62" s="11" t="s">
        <v>112</v>
      </c>
      <c r="C62" s="15">
        <v>0</v>
      </c>
      <c r="D62" s="15">
        <v>0</v>
      </c>
      <c r="E62" s="16">
        <v>0</v>
      </c>
      <c r="F62" s="34">
        <f>SUM(C62:E62)</f>
        <v>0</v>
      </c>
      <c r="G62" s="32" t="str">
        <f>IFERROR(VLOOKUP(TRIM(SUBSTITUTE(LEFTB(SUBSTITUTE(B62,".","."&amp;REPT(" ",99),2),99),".","* ")),K$2:L$54,2,),"")</f>
        <v/>
      </c>
      <c r="H62" s="32" t="str">
        <f>IFERROR(VLOOKUP(TRIM(SUBSTITUTE(LEFTB(SUBSTITUTE(B62,".","."&amp;REPT(" ",99),2),99),".","* ")),N$2:O$54,2,),"")</f>
        <v/>
      </c>
      <c r="I62" s="32"/>
    </row>
    <row r="63" spans="1:12" x14ac:dyDescent="0.25">
      <c r="A63" s="11">
        <v>63</v>
      </c>
      <c r="B63" s="11" t="s">
        <v>122</v>
      </c>
      <c r="C63" s="15">
        <v>-1286.42</v>
      </c>
      <c r="D63" s="15">
        <v>0</v>
      </c>
      <c r="E63" s="16">
        <v>0</v>
      </c>
      <c r="F63" s="34">
        <f>SUM(C63:E63)</f>
        <v>-1286.42</v>
      </c>
      <c r="G63" s="32">
        <f>IFERROR(VLOOKUP(TRIM(SUBSTITUTE(LEFTB(SUBSTITUTE(B63,".","."&amp;REPT(" ",99),2),99),".","* ")),K$2:L$54,2,),"")</f>
        <v>1286.42</v>
      </c>
      <c r="H63" s="32" t="str">
        <f>IFERROR(VLOOKUP(TRIM(SUBSTITUTE(LEFTB(SUBSTITUTE(B63,".","."&amp;REPT(" ",99),2),99),".","* ")),N$2:O$54,2,),"")</f>
        <v/>
      </c>
      <c r="I63" s="32"/>
    </row>
    <row r="64" spans="1:12" hidden="1" x14ac:dyDescent="0.25">
      <c r="A64" s="11">
        <v>60</v>
      </c>
      <c r="B64" s="11" t="s">
        <v>119</v>
      </c>
      <c r="C64" s="15">
        <v>0</v>
      </c>
      <c r="D64" s="15">
        <v>0</v>
      </c>
      <c r="E64" s="16">
        <v>0</v>
      </c>
      <c r="F64" s="34">
        <f>SUM(C64:E64)</f>
        <v>0</v>
      </c>
      <c r="G64" s="32" t="str">
        <f>IFERROR(VLOOKUP(TRIM(SUBSTITUTE(LEFTB(SUBSTITUTE(B64,".","."&amp;REPT(" ",99),2),99),".","* ")),K$2:L$54,2,),"")</f>
        <v/>
      </c>
      <c r="H64" s="32" t="str">
        <f>IFERROR(VLOOKUP(TRIM(SUBSTITUTE(LEFTB(SUBSTITUTE(B64,".","."&amp;REPT(" ",99),2),99),".","* ")),N$2:O$54,2,),"")</f>
        <v/>
      </c>
      <c r="I64" s="32"/>
    </row>
    <row r="65" spans="1:9" x14ac:dyDescent="0.25">
      <c r="A65" s="11">
        <v>54</v>
      </c>
      <c r="B65" s="11" t="s">
        <v>113</v>
      </c>
      <c r="C65" s="15">
        <v>-474.9</v>
      </c>
      <c r="D65" s="15">
        <v>0</v>
      </c>
      <c r="E65" s="16">
        <v>0</v>
      </c>
      <c r="F65" s="34">
        <f>SUM(C65:E65)</f>
        <v>-474.9</v>
      </c>
      <c r="G65" s="32">
        <f>IFERROR(VLOOKUP(TRIM(SUBSTITUTE(LEFTB(SUBSTITUTE(B65,".","."&amp;REPT(" ",99),2),99),".","* ")),K$2:L$54,2,),"")</f>
        <v>474.9</v>
      </c>
      <c r="H65" s="32" t="str">
        <f>IFERROR(VLOOKUP(TRIM(SUBSTITUTE(LEFTB(SUBSTITUTE(B65,".","."&amp;REPT(" ",99),2),99),".","* ")),N$2:O$54,2,),"")</f>
        <v/>
      </c>
      <c r="I65" s="32"/>
    </row>
    <row r="66" spans="1:9" hidden="1" x14ac:dyDescent="0.25">
      <c r="A66" s="11">
        <v>55</v>
      </c>
      <c r="B66" s="11" t="s">
        <v>114</v>
      </c>
      <c r="C66" s="15">
        <v>0</v>
      </c>
      <c r="D66" s="15">
        <v>0</v>
      </c>
      <c r="E66" s="16">
        <v>0</v>
      </c>
      <c r="F66" s="34">
        <f>SUM(C66:E66)</f>
        <v>0</v>
      </c>
      <c r="G66" s="32" t="str">
        <f>IFERROR(VLOOKUP(TRIM(SUBSTITUTE(LEFTB(SUBSTITUTE(B66,".","."&amp;REPT(" ",99),2),99),".","* ")),K$2:L$54,2,),"")</f>
        <v/>
      </c>
      <c r="H66" s="32" t="str">
        <f>IFERROR(VLOOKUP(TRIM(SUBSTITUTE(LEFTB(SUBSTITUTE(B66,".","."&amp;REPT(" ",99),2),99),".","* ")),N$2:O$54,2,),"")</f>
        <v/>
      </c>
      <c r="I66" s="32"/>
    </row>
    <row r="67" spans="1:9" x14ac:dyDescent="0.25">
      <c r="A67" s="11">
        <v>56</v>
      </c>
      <c r="B67" s="11" t="s">
        <v>115</v>
      </c>
      <c r="C67" s="15">
        <v>-464.48</v>
      </c>
      <c r="D67" s="15">
        <v>0</v>
      </c>
      <c r="E67" s="16">
        <v>-693</v>
      </c>
      <c r="F67" s="34">
        <f>SUM(C67:E67)</f>
        <v>-1157.48</v>
      </c>
      <c r="G67" s="32">
        <f>IFERROR(VLOOKUP(TRIM(SUBSTITUTE(LEFTB(SUBSTITUTE(B67,".","."&amp;REPT(" ",99),2),99),".","* ")),K$2:L$54,2,),"")</f>
        <v>464.48</v>
      </c>
      <c r="H67" s="32" t="str">
        <f>IFERROR(VLOOKUP(TRIM(SUBSTITUTE(LEFTB(SUBSTITUTE(B67,".","."&amp;REPT(" ",99),2),99),".","* ")),N$2:O$54,2,),"")</f>
        <v/>
      </c>
      <c r="I67" s="32"/>
    </row>
    <row r="68" spans="1:9" hidden="1" x14ac:dyDescent="0.25">
      <c r="A68" s="11">
        <v>59</v>
      </c>
      <c r="B68" s="11" t="s">
        <v>118</v>
      </c>
      <c r="C68" s="15">
        <v>0</v>
      </c>
      <c r="D68" s="15">
        <v>0</v>
      </c>
      <c r="E68" s="16">
        <v>0</v>
      </c>
      <c r="F68" s="34">
        <f>SUM(C68:E68)</f>
        <v>0</v>
      </c>
      <c r="G68" s="32" t="str">
        <f>IFERROR(VLOOKUP(TRIM(SUBSTITUTE(LEFTB(SUBSTITUTE(B68,".","."&amp;REPT(" ",99),2),99),".","* ")),K$2:L$54,2,),"")</f>
        <v/>
      </c>
      <c r="H68" s="32" t="str">
        <f>IFERROR(VLOOKUP(TRIM(SUBSTITUTE(LEFTB(SUBSTITUTE(B68,".","."&amp;REPT(" ",99),2),99),".","* ")),N$2:O$54,2,),"")</f>
        <v/>
      </c>
      <c r="I68" s="32"/>
    </row>
    <row r="69" spans="1:9" x14ac:dyDescent="0.25">
      <c r="A69" s="11">
        <v>65</v>
      </c>
      <c r="B69" s="11" t="s">
        <v>124</v>
      </c>
      <c r="C69" s="15">
        <v>-1548</v>
      </c>
      <c r="D69" s="15">
        <v>0</v>
      </c>
      <c r="E69" s="16">
        <v>0</v>
      </c>
      <c r="F69" s="34">
        <f>SUM(C69:E69)</f>
        <v>-1548</v>
      </c>
      <c r="G69" s="32">
        <f>IFERROR(VLOOKUP(TRIM(SUBSTITUTE(LEFTB(SUBSTITUTE(B69,".","."&amp;REPT(" ",99),2),99),".","* ")),K$2:L$54,2,),"")</f>
        <v>1548</v>
      </c>
      <c r="H69" s="32" t="str">
        <f>IFERROR(VLOOKUP(TRIM(SUBSTITUTE(LEFTB(SUBSTITUTE(B69,".","."&amp;REPT(" ",99),2),99),".","* ")),N$2:O$54,2,),"")</f>
        <v/>
      </c>
      <c r="I69" s="32"/>
    </row>
    <row r="70" spans="1:9" hidden="1" x14ac:dyDescent="0.25">
      <c r="A70" s="11">
        <v>66</v>
      </c>
      <c r="B70" s="11" t="s">
        <v>125</v>
      </c>
      <c r="C70" s="15">
        <v>0</v>
      </c>
      <c r="D70" s="15">
        <v>0</v>
      </c>
      <c r="E70" s="16">
        <v>0</v>
      </c>
      <c r="F70" s="34">
        <f>SUM(C70:E70)</f>
        <v>0</v>
      </c>
      <c r="G70" s="32" t="str">
        <f>IFERROR(VLOOKUP(TRIM(SUBSTITUTE(LEFTB(SUBSTITUTE(B70,".","."&amp;REPT(" ",99),2),99),".","* ")),K$2:L$54,2,),"")</f>
        <v/>
      </c>
      <c r="H70" s="32" t="str">
        <f>IFERROR(VLOOKUP(TRIM(SUBSTITUTE(LEFTB(SUBSTITUTE(B70,".","."&amp;REPT(" ",99),2),99),".","* ")),N$2:O$54,2,),"")</f>
        <v/>
      </c>
      <c r="I70" s="32"/>
    </row>
    <row r="71" spans="1:9" x14ac:dyDescent="0.25">
      <c r="A71" s="11">
        <v>64</v>
      </c>
      <c r="B71" s="11" t="s">
        <v>123</v>
      </c>
      <c r="C71" s="15">
        <v>0</v>
      </c>
      <c r="D71" s="15">
        <v>0</v>
      </c>
      <c r="E71" s="16">
        <v>-1470</v>
      </c>
      <c r="F71" s="34">
        <f>SUM(C71:E71)</f>
        <v>-1470</v>
      </c>
      <c r="G71" s="32" t="str">
        <f>IFERROR(VLOOKUP(TRIM(SUBSTITUTE(LEFTB(SUBSTITUTE(B71,".","."&amp;REPT(" ",99),2),99),".","* ")),K$2:L$54,2,),"")</f>
        <v/>
      </c>
      <c r="H71" s="32" t="str">
        <f>IFERROR(VLOOKUP(TRIM(SUBSTITUTE(LEFTB(SUBSTITUTE(B71,".","."&amp;REPT(" ",99),2),99),".","* ")),N$2:O$54,2,),"")</f>
        <v/>
      </c>
      <c r="I71" s="32"/>
    </row>
    <row r="72" spans="1:9" x14ac:dyDescent="0.25">
      <c r="A72" s="11">
        <v>76</v>
      </c>
      <c r="B72" s="11" t="s">
        <v>135</v>
      </c>
      <c r="C72" s="15">
        <v>-444</v>
      </c>
      <c r="D72" s="15">
        <v>0</v>
      </c>
      <c r="E72" s="16">
        <v>-4181.25</v>
      </c>
      <c r="F72" s="34">
        <f>SUM(C72:E72)</f>
        <v>-4625.25</v>
      </c>
      <c r="G72" s="32">
        <f>IFERROR(VLOOKUP(TRIM(SUBSTITUTE(LEFTB(SUBSTITUTE(B72,".","."&amp;REPT(" ",99),2),99),".","* ")),K$2:L$54,2,),"")</f>
        <v>444</v>
      </c>
      <c r="H72" s="32" t="str">
        <f>IFERROR(VLOOKUP(TRIM(SUBSTITUTE(LEFTB(SUBSTITUTE(B72,".","."&amp;REPT(" ",99),2),99),".","* ")),N$2:O$54,2,),"")</f>
        <v/>
      </c>
      <c r="I72" s="32"/>
    </row>
    <row r="73" spans="1:9" x14ac:dyDescent="0.25">
      <c r="A73" s="11">
        <v>67</v>
      </c>
      <c r="B73" s="11" t="s">
        <v>126</v>
      </c>
      <c r="C73" s="15">
        <v>0</v>
      </c>
      <c r="D73" s="15">
        <v>0</v>
      </c>
      <c r="E73" s="16">
        <v>-126.64</v>
      </c>
      <c r="F73" s="34">
        <f>SUM(C73:E73)</f>
        <v>-126.64</v>
      </c>
      <c r="G73" s="32" t="str">
        <f>IFERROR(VLOOKUP(TRIM(SUBSTITUTE(LEFTB(SUBSTITUTE(B73,".","."&amp;REPT(" ",99),2),99),".","* ")),K$2:L$54,2,),"")</f>
        <v/>
      </c>
      <c r="H73" s="32" t="str">
        <f>IFERROR(VLOOKUP(TRIM(SUBSTITUTE(LEFTB(SUBSTITUTE(B73,".","."&amp;REPT(" ",99),2),99),".","* ")),N$2:O$54,2,),"")</f>
        <v/>
      </c>
      <c r="I73" s="32"/>
    </row>
    <row r="74" spans="1:9" hidden="1" x14ac:dyDescent="0.25">
      <c r="A74" s="11">
        <v>69</v>
      </c>
      <c r="B74" s="11" t="s">
        <v>128</v>
      </c>
      <c r="C74" s="15">
        <v>0</v>
      </c>
      <c r="D74" s="15">
        <v>0</v>
      </c>
      <c r="E74" s="16">
        <v>0</v>
      </c>
      <c r="F74" s="34">
        <f>SUM(C74:E74)</f>
        <v>0</v>
      </c>
      <c r="G74" s="32" t="str">
        <f>IFERROR(VLOOKUP(TRIM(SUBSTITUTE(LEFTB(SUBSTITUTE(B74,".","."&amp;REPT(" ",99),2),99),".","* ")),K$2:L$54,2,),"")</f>
        <v/>
      </c>
      <c r="H74" s="32" t="str">
        <f>IFERROR(VLOOKUP(TRIM(SUBSTITUTE(LEFTB(SUBSTITUTE(B74,".","."&amp;REPT(" ",99),2),99),".","* ")),N$2:O$54,2,),"")</f>
        <v/>
      </c>
      <c r="I74" s="32"/>
    </row>
    <row r="75" spans="1:9" x14ac:dyDescent="0.25">
      <c r="A75" s="11">
        <v>75</v>
      </c>
      <c r="B75" s="11" t="s">
        <v>134</v>
      </c>
      <c r="C75" s="15">
        <v>-1147.8499999999999</v>
      </c>
      <c r="D75" s="15">
        <v>0</v>
      </c>
      <c r="E75" s="16">
        <v>0</v>
      </c>
      <c r="F75" s="34">
        <f>SUM(C75:E75)</f>
        <v>-1147.8499999999999</v>
      </c>
      <c r="G75" s="32">
        <f>IFERROR(VLOOKUP(TRIM(SUBSTITUTE(LEFTB(SUBSTITUTE(B75,".","."&amp;REPT(" ",99),2),99),".","* ")),K$2:L$54,2,),"")</f>
        <v>1147.8499999999999</v>
      </c>
      <c r="H75" s="32" t="str">
        <f>IFERROR(VLOOKUP(TRIM(SUBSTITUTE(LEFTB(SUBSTITUTE(B75,".","."&amp;REPT(" ",99),2),99),".","* ")),N$2:O$54,2,),"")</f>
        <v/>
      </c>
      <c r="I75" s="32"/>
    </row>
    <row r="76" spans="1:9" x14ac:dyDescent="0.25">
      <c r="A76" s="11">
        <v>74</v>
      </c>
      <c r="B76" s="11" t="s">
        <v>133</v>
      </c>
      <c r="C76" s="15">
        <v>-637</v>
      </c>
      <c r="D76" s="15">
        <v>0</v>
      </c>
      <c r="E76" s="16">
        <v>0</v>
      </c>
      <c r="F76" s="34">
        <f>SUM(C76:E76)</f>
        <v>-637</v>
      </c>
      <c r="G76" s="32">
        <f>IFERROR(VLOOKUP(TRIM(SUBSTITUTE(LEFTB(SUBSTITUTE(B76,".","."&amp;REPT(" ",99),2),99),".","* ")),K$2:L$54,2,),"")</f>
        <v>637</v>
      </c>
      <c r="H76" s="32" t="str">
        <f>IFERROR(VLOOKUP(TRIM(SUBSTITUTE(LEFTB(SUBSTITUTE(B76,".","."&amp;REPT(" ",99),2),99),".","* ")),N$2:O$54,2,),"")</f>
        <v/>
      </c>
      <c r="I76" s="32"/>
    </row>
    <row r="77" spans="1:9" hidden="1" x14ac:dyDescent="0.25">
      <c r="A77" s="11">
        <v>73</v>
      </c>
      <c r="B77" s="11" t="s">
        <v>132</v>
      </c>
      <c r="C77" s="15">
        <v>0</v>
      </c>
      <c r="D77" s="15">
        <v>0</v>
      </c>
      <c r="E77" s="16">
        <v>0</v>
      </c>
      <c r="F77" s="34">
        <f>SUM(C77:E77)</f>
        <v>0</v>
      </c>
      <c r="G77" s="32" t="str">
        <f>IFERROR(VLOOKUP(TRIM(SUBSTITUTE(LEFTB(SUBSTITUTE(B77,".","."&amp;REPT(" ",99),2),99),".","* ")),K$2:L$54,2,),"")</f>
        <v/>
      </c>
      <c r="H77" s="32" t="str">
        <f>IFERROR(VLOOKUP(TRIM(SUBSTITUTE(LEFTB(SUBSTITUTE(B77,".","."&amp;REPT(" ",99),2),99),".","* ")),N$2:O$54,2,),"")</f>
        <v/>
      </c>
      <c r="I77" s="32"/>
    </row>
    <row r="78" spans="1:9" x14ac:dyDescent="0.25">
      <c r="A78" s="11">
        <v>71</v>
      </c>
      <c r="B78" s="11" t="s">
        <v>130</v>
      </c>
      <c r="C78" s="15">
        <v>-147</v>
      </c>
      <c r="D78" s="15">
        <v>0</v>
      </c>
      <c r="E78" s="16">
        <v>0</v>
      </c>
      <c r="F78" s="34">
        <f>SUM(C78:E78)</f>
        <v>-147</v>
      </c>
      <c r="G78" s="32">
        <f>IFERROR(VLOOKUP(TRIM(SUBSTITUTE(LEFTB(SUBSTITUTE(B78,".","."&amp;REPT(" ",99),2),99),".","* ")),K$2:L$54,2,),"")</f>
        <v>147</v>
      </c>
      <c r="H78" s="32" t="str">
        <f>IFERROR(VLOOKUP(TRIM(SUBSTITUTE(LEFTB(SUBSTITUTE(B78,".","."&amp;REPT(" ",99),2),99),".","* ")),N$2:O$54,2,),"")</f>
        <v/>
      </c>
      <c r="I78" s="32"/>
    </row>
    <row r="79" spans="1:9" hidden="1" x14ac:dyDescent="0.25">
      <c r="A79" s="11">
        <v>70</v>
      </c>
      <c r="B79" s="11" t="s">
        <v>129</v>
      </c>
      <c r="C79" s="15">
        <v>0</v>
      </c>
      <c r="D79" s="15">
        <v>0</v>
      </c>
      <c r="E79" s="16">
        <v>0</v>
      </c>
      <c r="F79" s="34">
        <f>SUM(C79:E79)</f>
        <v>0</v>
      </c>
      <c r="G79" s="32" t="str">
        <f>IFERROR(VLOOKUP(TRIM(SUBSTITUTE(LEFTB(SUBSTITUTE(B79,".","."&amp;REPT(" ",99),2),99),".","* ")),K$2:L$54,2,),"")</f>
        <v/>
      </c>
      <c r="H79" s="32" t="str">
        <f>IFERROR(VLOOKUP(TRIM(SUBSTITUTE(LEFTB(SUBSTITUTE(B79,".","."&amp;REPT(" ",99),2),99),".","* ")),N$2:O$54,2,),"")</f>
        <v/>
      </c>
      <c r="I79" s="32"/>
    </row>
    <row r="80" spans="1:9" x14ac:dyDescent="0.25">
      <c r="A80" s="11">
        <v>72</v>
      </c>
      <c r="B80" s="11" t="s">
        <v>131</v>
      </c>
      <c r="C80" s="15">
        <v>-1102.26</v>
      </c>
      <c r="D80" s="15">
        <v>0</v>
      </c>
      <c r="E80" s="16">
        <v>0</v>
      </c>
      <c r="F80" s="34">
        <f>SUM(C80:E80)</f>
        <v>-1102.26</v>
      </c>
      <c r="G80" s="32">
        <f>IFERROR(VLOOKUP(TRIM(SUBSTITUTE(LEFTB(SUBSTITUTE(B80,".","."&amp;REPT(" ",99),2),99),".","* ")),K$2:L$54,2,),"")</f>
        <v>1102.26</v>
      </c>
      <c r="H80" s="32" t="str">
        <f>IFERROR(VLOOKUP(TRIM(SUBSTITUTE(LEFTB(SUBSTITUTE(B80,".","."&amp;REPT(" ",99),2),99),".","* ")),N$2:O$54,2,),"")</f>
        <v/>
      </c>
      <c r="I80" s="32"/>
    </row>
    <row r="81" spans="1:9" x14ac:dyDescent="0.25">
      <c r="A81" s="11">
        <v>68</v>
      </c>
      <c r="B81" s="11" t="s">
        <v>127</v>
      </c>
      <c r="C81" s="15">
        <v>-910</v>
      </c>
      <c r="D81" s="15">
        <v>0</v>
      </c>
      <c r="E81" s="16">
        <v>0</v>
      </c>
      <c r="F81" s="34">
        <f>SUM(C81:E81)</f>
        <v>-910</v>
      </c>
      <c r="G81" s="32">
        <f>IFERROR(VLOOKUP(TRIM(SUBSTITUTE(LEFTB(SUBSTITUTE(B81,".","."&amp;REPT(" ",99),2),99),".","* ")),K$2:L$54,2,),"")</f>
        <v>856</v>
      </c>
      <c r="H81" s="32">
        <f>IFERROR(VLOOKUP(TRIM(SUBSTITUTE(LEFTB(SUBSTITUTE(B81,".","."&amp;REPT(" ",99),2),99),".","* ")),N$2:O$54,2,),"")</f>
        <v>54</v>
      </c>
      <c r="I81" s="32"/>
    </row>
    <row r="82" spans="1:9" x14ac:dyDescent="0.25">
      <c r="A82" s="11">
        <v>82</v>
      </c>
      <c r="B82" s="11" t="s">
        <v>141</v>
      </c>
      <c r="C82" s="15">
        <v>-474.13</v>
      </c>
      <c r="D82" s="15">
        <v>0</v>
      </c>
      <c r="E82" s="16">
        <v>0</v>
      </c>
      <c r="F82" s="34">
        <f>SUM(C82:E82)</f>
        <v>-474.13</v>
      </c>
      <c r="G82" s="32">
        <f>IFERROR(VLOOKUP(TRIM(SUBSTITUTE(LEFTB(SUBSTITUTE(B82,".","."&amp;REPT(" ",99),2),99),".","* ")),K$2:L$54,2,),"")</f>
        <v>474.13</v>
      </c>
      <c r="H82" s="32" t="str">
        <f>IFERROR(VLOOKUP(TRIM(SUBSTITUTE(LEFTB(SUBSTITUTE(B82,".","."&amp;REPT(" ",99),2),99),".","* ")),N$2:O$54,2,),"")</f>
        <v/>
      </c>
      <c r="I82" s="32"/>
    </row>
    <row r="83" spans="1:9" hidden="1" x14ac:dyDescent="0.25">
      <c r="A83" s="11">
        <v>77</v>
      </c>
      <c r="B83" s="11" t="s">
        <v>136</v>
      </c>
      <c r="C83" s="15">
        <v>0</v>
      </c>
      <c r="D83" s="15">
        <v>0</v>
      </c>
      <c r="E83" s="16">
        <v>0</v>
      </c>
      <c r="F83" s="34">
        <f>SUM(C83:E83)</f>
        <v>0</v>
      </c>
      <c r="G83" s="32" t="str">
        <f>IFERROR(VLOOKUP(TRIM(SUBSTITUTE(LEFTB(SUBSTITUTE(B83,".","."&amp;REPT(" ",99),2),99),".","* ")),K$2:L$54,2,),"")</f>
        <v/>
      </c>
      <c r="H83" s="32" t="str">
        <f>IFERROR(VLOOKUP(TRIM(SUBSTITUTE(LEFTB(SUBSTITUTE(B83,".","."&amp;REPT(" ",99),2),99),".","* ")),N$2:O$54,2,),"")</f>
        <v/>
      </c>
      <c r="I83" s="32"/>
    </row>
    <row r="84" spans="1:9" x14ac:dyDescent="0.25">
      <c r="A84" s="11">
        <v>84</v>
      </c>
      <c r="B84" s="11" t="s">
        <v>143</v>
      </c>
      <c r="C84" s="15">
        <v>-1701.7</v>
      </c>
      <c r="D84" s="15">
        <v>-92.5</v>
      </c>
      <c r="E84" s="16">
        <v>0</v>
      </c>
      <c r="F84" s="34">
        <f>SUM(C84:E84)</f>
        <v>-1794.2</v>
      </c>
      <c r="G84" s="32">
        <f>IFERROR(VLOOKUP(TRIM(SUBSTITUTE(LEFTB(SUBSTITUTE(B84,".","."&amp;REPT(" ",99),2),99),".","* ")),K$2:L$54,2,),"")</f>
        <v>1701.7</v>
      </c>
      <c r="H84" s="32">
        <f>IFERROR(VLOOKUP(TRIM(SUBSTITUTE(LEFTB(SUBSTITUTE(B84,".","."&amp;REPT(" ",99),2),99),".","* ")),N$2:O$54,2,),"")</f>
        <v>92.5</v>
      </c>
      <c r="I84" s="32"/>
    </row>
    <row r="85" spans="1:9" hidden="1" x14ac:dyDescent="0.25">
      <c r="A85" s="11">
        <v>78</v>
      </c>
      <c r="B85" s="11" t="s">
        <v>137</v>
      </c>
      <c r="C85" s="15">
        <v>0</v>
      </c>
      <c r="D85" s="15">
        <v>0</v>
      </c>
      <c r="E85" s="16">
        <v>0</v>
      </c>
      <c r="F85" s="34">
        <f>SUM(C85:E85)</f>
        <v>0</v>
      </c>
      <c r="G85" s="32" t="str">
        <f>IFERROR(VLOOKUP(TRIM(SUBSTITUTE(LEFTB(SUBSTITUTE(B85,".","."&amp;REPT(" ",99),2),99),".","* ")),K$2:L$54,2,),"")</f>
        <v/>
      </c>
      <c r="H85" s="32" t="str">
        <f>IFERROR(VLOOKUP(TRIM(SUBSTITUTE(LEFTB(SUBSTITUTE(B85,".","."&amp;REPT(" ",99),2),99),".","* ")),N$2:O$54,2,),"")</f>
        <v/>
      </c>
      <c r="I85" s="32"/>
    </row>
    <row r="86" spans="1:9" hidden="1" x14ac:dyDescent="0.25">
      <c r="A86" s="11">
        <v>79</v>
      </c>
      <c r="B86" s="11" t="s">
        <v>138</v>
      </c>
      <c r="C86" s="15">
        <v>0</v>
      </c>
      <c r="D86" s="15">
        <v>0</v>
      </c>
      <c r="E86" s="16">
        <v>0</v>
      </c>
      <c r="F86" s="34">
        <f>SUM(C86:E86)</f>
        <v>0</v>
      </c>
      <c r="G86" s="32" t="str">
        <f>IFERROR(VLOOKUP(TRIM(SUBSTITUTE(LEFTB(SUBSTITUTE(B86,".","."&amp;REPT(" ",99),2),99),".","* ")),K$2:L$54,2,),"")</f>
        <v/>
      </c>
      <c r="H86" s="32" t="str">
        <f>IFERROR(VLOOKUP(TRIM(SUBSTITUTE(LEFTB(SUBSTITUTE(B86,".","."&amp;REPT(" ",99),2),99),".","* ")),N$2:O$54,2,),"")</f>
        <v/>
      </c>
      <c r="I86" s="32"/>
    </row>
    <row r="87" spans="1:9" hidden="1" x14ac:dyDescent="0.25">
      <c r="A87" s="11">
        <v>83</v>
      </c>
      <c r="B87" s="11" t="s">
        <v>142</v>
      </c>
      <c r="C87" s="15">
        <v>0</v>
      </c>
      <c r="D87" s="15">
        <v>0</v>
      </c>
      <c r="E87" s="16">
        <v>0</v>
      </c>
      <c r="F87" s="34">
        <f>SUM(C87:E87)</f>
        <v>0</v>
      </c>
      <c r="G87" s="32" t="str">
        <f>IFERROR(VLOOKUP(TRIM(SUBSTITUTE(LEFTB(SUBSTITUTE(B87,".","."&amp;REPT(" ",99),2),99),".","* ")),K$2:L$54,2,),"")</f>
        <v/>
      </c>
      <c r="H87" s="32" t="str">
        <f>IFERROR(VLOOKUP(TRIM(SUBSTITUTE(LEFTB(SUBSTITUTE(B87,".","."&amp;REPT(" ",99),2),99),".","* ")),N$2:O$54,2,),"")</f>
        <v/>
      </c>
      <c r="I87" s="32"/>
    </row>
    <row r="88" spans="1:9" x14ac:dyDescent="0.25">
      <c r="A88" s="11">
        <v>80</v>
      </c>
      <c r="B88" s="11" t="s">
        <v>139</v>
      </c>
      <c r="C88" s="15">
        <v>-833</v>
      </c>
      <c r="D88" s="15">
        <v>0</v>
      </c>
      <c r="E88" s="16">
        <v>0</v>
      </c>
      <c r="F88" s="34">
        <f>SUM(C88:E88)</f>
        <v>-833</v>
      </c>
      <c r="G88" s="32">
        <f>IFERROR(VLOOKUP(TRIM(SUBSTITUTE(LEFTB(SUBSTITUTE(B88,".","."&amp;REPT(" ",99),2),99),".","* ")),K$2:L$54,2,),"")</f>
        <v>833</v>
      </c>
      <c r="H88" s="32" t="str">
        <f>IFERROR(VLOOKUP(TRIM(SUBSTITUTE(LEFTB(SUBSTITUTE(B88,".","."&amp;REPT(" ",99),2),99),".","* ")),N$2:O$54,2,),"")</f>
        <v/>
      </c>
      <c r="I88" s="32"/>
    </row>
    <row r="89" spans="1:9" hidden="1" x14ac:dyDescent="0.25">
      <c r="A89" s="11">
        <v>81</v>
      </c>
      <c r="B89" s="11" t="s">
        <v>140</v>
      </c>
      <c r="C89" s="15">
        <v>0</v>
      </c>
      <c r="D89" s="15">
        <v>0</v>
      </c>
      <c r="E89" s="16">
        <v>0</v>
      </c>
      <c r="F89" s="34">
        <f>SUM(C89:E89)</f>
        <v>0</v>
      </c>
      <c r="G89" s="32" t="str">
        <f>IFERROR(VLOOKUP(TRIM(SUBSTITUTE(LEFTB(SUBSTITUTE(B89,".","."&amp;REPT(" ",99),2),99),".","* ")),K$2:L$54,2,),"")</f>
        <v/>
      </c>
      <c r="H89" s="32" t="str">
        <f>IFERROR(VLOOKUP(TRIM(SUBSTITUTE(LEFTB(SUBSTITUTE(B89,".","."&amp;REPT(" ",99),2),99),".","* ")),N$2:O$54,2,),"")</f>
        <v/>
      </c>
      <c r="I89" s="32"/>
    </row>
    <row r="90" spans="1:9" x14ac:dyDescent="0.25">
      <c r="A90" s="11">
        <v>90</v>
      </c>
      <c r="B90" s="11" t="s">
        <v>149</v>
      </c>
      <c r="C90" s="15">
        <v>-2949.45</v>
      </c>
      <c r="D90" s="15">
        <v>-721.5</v>
      </c>
      <c r="E90" s="16">
        <v>0</v>
      </c>
      <c r="F90" s="34">
        <f>SUM(C90:E90)</f>
        <v>-3670.95</v>
      </c>
      <c r="G90" s="32">
        <f>IFERROR(VLOOKUP(TRIM(SUBSTITUTE(LEFTB(SUBSTITUTE(B90,".","."&amp;REPT(" ",99),2),99),".","* ")),K$2:L$54,2,),"")</f>
        <v>2949.45</v>
      </c>
      <c r="H90" s="32">
        <f>IFERROR(VLOOKUP(TRIM(SUBSTITUTE(LEFTB(SUBSTITUTE(B90,".","."&amp;REPT(" ",99),2),99),".","* ")),N$2:O$54,2,),"")</f>
        <v>721.5</v>
      </c>
      <c r="I90" s="32"/>
    </row>
    <row r="91" spans="1:9" x14ac:dyDescent="0.25">
      <c r="A91" s="11">
        <v>89</v>
      </c>
      <c r="B91" s="11" t="s">
        <v>148</v>
      </c>
      <c r="C91" s="15">
        <v>0</v>
      </c>
      <c r="D91" s="15">
        <v>-55.5</v>
      </c>
      <c r="E91" s="16">
        <v>0</v>
      </c>
      <c r="F91" s="34">
        <f>SUM(C91:E91)</f>
        <v>-55.5</v>
      </c>
      <c r="G91" s="32" t="str">
        <f>IFERROR(VLOOKUP(TRIM(SUBSTITUTE(LEFTB(SUBSTITUTE(B91,".","."&amp;REPT(" ",99),2),99),".","* ")),K$2:L$54,2,),"")</f>
        <v/>
      </c>
      <c r="H91" s="32">
        <f>IFERROR(VLOOKUP(TRIM(SUBSTITUTE(LEFTB(SUBSTITUTE(B91,".","."&amp;REPT(" ",99),2),99),".","* ")),N$2:O$54,2,),"")</f>
        <v>55.5</v>
      </c>
      <c r="I91" s="32"/>
    </row>
    <row r="92" spans="1:9" hidden="1" x14ac:dyDescent="0.25">
      <c r="A92" s="11">
        <v>93</v>
      </c>
      <c r="B92" s="11" t="s">
        <v>152</v>
      </c>
      <c r="C92" s="15">
        <v>0</v>
      </c>
      <c r="D92" s="15">
        <v>0</v>
      </c>
      <c r="E92" s="16">
        <v>0</v>
      </c>
      <c r="F92" s="34">
        <f>SUM(C92:E92)</f>
        <v>0</v>
      </c>
      <c r="G92" s="32" t="str">
        <f>IFERROR(VLOOKUP(TRIM(SUBSTITUTE(LEFTB(SUBSTITUTE(B92,".","."&amp;REPT(" ",99),2),99),".","* ")),K$2:L$54,2,),"")</f>
        <v/>
      </c>
      <c r="H92" s="32" t="str">
        <f>IFERROR(VLOOKUP(TRIM(SUBSTITUTE(LEFTB(SUBSTITUTE(B92,".","."&amp;REPT(" ",99),2),99),".","* ")),N$2:O$54,2,),"")</f>
        <v/>
      </c>
      <c r="I92" s="32"/>
    </row>
    <row r="93" spans="1:9" x14ac:dyDescent="0.25">
      <c r="A93" s="11">
        <v>85</v>
      </c>
      <c r="B93" s="11" t="s">
        <v>144</v>
      </c>
      <c r="C93" s="15">
        <v>0</v>
      </c>
      <c r="D93" s="15">
        <v>0</v>
      </c>
      <c r="E93" s="16">
        <v>-450</v>
      </c>
      <c r="F93" s="34">
        <f>SUM(C93:E93)</f>
        <v>-450</v>
      </c>
      <c r="G93" s="32" t="str">
        <f>IFERROR(VLOOKUP(TRIM(SUBSTITUTE(LEFTB(SUBSTITUTE(B93,".","."&amp;REPT(" ",99),2),99),".","* ")),K$2:L$54,2,),"")</f>
        <v/>
      </c>
      <c r="H93" s="32" t="str">
        <f>IFERROR(VLOOKUP(TRIM(SUBSTITUTE(LEFTB(SUBSTITUTE(B93,".","."&amp;REPT(" ",99),2),99),".","* ")),N$2:O$54,2,),"")</f>
        <v/>
      </c>
      <c r="I93" s="32"/>
    </row>
    <row r="94" spans="1:9" x14ac:dyDescent="0.25">
      <c r="A94" s="11">
        <v>86</v>
      </c>
      <c r="B94" s="11" t="s">
        <v>145</v>
      </c>
      <c r="C94" s="15">
        <v>0</v>
      </c>
      <c r="D94" s="15">
        <v>0</v>
      </c>
      <c r="E94" s="16">
        <v>-360</v>
      </c>
      <c r="F94" s="34">
        <f>SUM(C94:E94)</f>
        <v>-360</v>
      </c>
      <c r="G94" s="32" t="str">
        <f>IFERROR(VLOOKUP(TRIM(SUBSTITUTE(LEFTB(SUBSTITUTE(B94,".","."&amp;REPT(" ",99),2),99),".","* ")),K$2:L$54,2,),"")</f>
        <v/>
      </c>
      <c r="H94" s="32" t="str">
        <f>IFERROR(VLOOKUP(TRIM(SUBSTITUTE(LEFTB(SUBSTITUTE(B94,".","."&amp;REPT(" ",99),2),99),".","* ")),N$2:O$54,2,),"")</f>
        <v/>
      </c>
      <c r="I94" s="32"/>
    </row>
    <row r="95" spans="1:9" x14ac:dyDescent="0.25">
      <c r="A95" s="11">
        <v>94</v>
      </c>
      <c r="B95" s="11" t="s">
        <v>153</v>
      </c>
      <c r="C95" s="15">
        <v>-436.52</v>
      </c>
      <c r="D95" s="15">
        <v>0</v>
      </c>
      <c r="E95" s="16">
        <v>0</v>
      </c>
      <c r="F95" s="34">
        <f>SUM(C95:E95)</f>
        <v>-436.52</v>
      </c>
      <c r="G95" s="32">
        <f>IFERROR(VLOOKUP(TRIM(SUBSTITUTE(LEFTB(SUBSTITUTE(B95,".","."&amp;REPT(" ",99),2),99),".","* ")),K$2:L$54,2,),"")</f>
        <v>436.52</v>
      </c>
      <c r="H95" s="32" t="str">
        <f>IFERROR(VLOOKUP(TRIM(SUBSTITUTE(LEFTB(SUBSTITUTE(B95,".","."&amp;REPT(" ",99),2),99),".","* ")),N$2:O$54,2,),"")</f>
        <v/>
      </c>
      <c r="I95" s="32"/>
    </row>
    <row r="96" spans="1:9" hidden="1" x14ac:dyDescent="0.25">
      <c r="A96" s="11">
        <v>87</v>
      </c>
      <c r="B96" s="11" t="s">
        <v>146</v>
      </c>
      <c r="C96" s="15">
        <v>0</v>
      </c>
      <c r="D96" s="15">
        <v>0</v>
      </c>
      <c r="E96" s="16">
        <v>0</v>
      </c>
      <c r="F96" s="34">
        <f>SUM(C96:E96)</f>
        <v>0</v>
      </c>
      <c r="G96" s="32" t="str">
        <f>IFERROR(VLOOKUP(TRIM(SUBSTITUTE(LEFTB(SUBSTITUTE(B96,".","."&amp;REPT(" ",99),2),99),".","* ")),K$2:L$54,2,),"")</f>
        <v/>
      </c>
      <c r="H96" s="32" t="str">
        <f>IFERROR(VLOOKUP(TRIM(SUBSTITUTE(LEFTB(SUBSTITUTE(B96,".","."&amp;REPT(" ",99),2),99),".","* ")),N$2:O$54,2,),"")</f>
        <v/>
      </c>
      <c r="I96" s="32"/>
    </row>
    <row r="97" spans="1:9" x14ac:dyDescent="0.25">
      <c r="A97" s="11">
        <v>88</v>
      </c>
      <c r="B97" s="11" t="s">
        <v>147</v>
      </c>
      <c r="C97" s="15">
        <v>-245</v>
      </c>
      <c r="D97" s="15">
        <v>-388.5</v>
      </c>
      <c r="E97" s="16">
        <v>0</v>
      </c>
      <c r="F97" s="34">
        <f>SUM(C97:E97)</f>
        <v>-633.5</v>
      </c>
      <c r="G97" s="32">
        <f>IFERROR(VLOOKUP(TRIM(SUBSTITUTE(LEFTB(SUBSTITUTE(B97,".","."&amp;REPT(" ",99),2),99),".","* ")),K$2:L$54,2,),"")</f>
        <v>245</v>
      </c>
      <c r="H97" s="32">
        <f>IFERROR(VLOOKUP(TRIM(SUBSTITUTE(LEFTB(SUBSTITUTE(B97,".","."&amp;REPT(" ",99),2),99),".","* ")),N$2:O$54,2,),"")</f>
        <v>388.5</v>
      </c>
      <c r="I97" s="32"/>
    </row>
    <row r="98" spans="1:9" x14ac:dyDescent="0.25">
      <c r="A98" s="11">
        <v>95</v>
      </c>
      <c r="B98" s="11" t="s">
        <v>154</v>
      </c>
      <c r="C98" s="15">
        <v>-3965.12</v>
      </c>
      <c r="D98" s="15">
        <v>0</v>
      </c>
      <c r="E98" s="16">
        <v>0</v>
      </c>
      <c r="F98" s="34">
        <f>SUM(C98:E98)</f>
        <v>-3965.12</v>
      </c>
      <c r="G98" s="32">
        <f>IFERROR(VLOOKUP(TRIM(SUBSTITUTE(LEFTB(SUBSTITUTE(B98,".","."&amp;REPT(" ",99),2),99),".","* ")),K$2:L$54,2,),"")</f>
        <v>3943.12</v>
      </c>
      <c r="H98" s="32">
        <f>IFERROR(VLOOKUP(TRIM(SUBSTITUTE(LEFTB(SUBSTITUTE(B98,".","."&amp;REPT(" ",99),2),99),".","* ")),N$2:O$54,2,),"")</f>
        <v>22</v>
      </c>
      <c r="I98" s="32"/>
    </row>
    <row r="99" spans="1:9" x14ac:dyDescent="0.25">
      <c r="A99" s="11">
        <v>91</v>
      </c>
      <c r="B99" s="11" t="s">
        <v>150</v>
      </c>
      <c r="C99" s="15">
        <v>-610</v>
      </c>
      <c r="D99" s="15">
        <v>-2190.25</v>
      </c>
      <c r="E99" s="16">
        <v>-2980.61</v>
      </c>
      <c r="F99" s="34">
        <f>SUM(C99:E99)</f>
        <v>-5780.8600000000006</v>
      </c>
      <c r="G99" s="32">
        <f>IFERROR(VLOOKUP(TRIM(SUBSTITUTE(LEFTB(SUBSTITUTE(B99,".","."&amp;REPT(" ",99),2),99),".","* ")),K$2:L$54,2,),"")</f>
        <v>578</v>
      </c>
      <c r="H99" s="32">
        <f>IFERROR(VLOOKUP(TRIM(SUBSTITUTE(LEFTB(SUBSTITUTE(B99,".","."&amp;REPT(" ",99),2),99),".","* ")),N$2:O$54,2,),"")</f>
        <v>2666.25</v>
      </c>
      <c r="I99" s="32"/>
    </row>
    <row r="100" spans="1:9" hidden="1" x14ac:dyDescent="0.25">
      <c r="A100" s="11">
        <v>92</v>
      </c>
      <c r="B100" s="11" t="s">
        <v>151</v>
      </c>
      <c r="C100" s="15">
        <v>0</v>
      </c>
      <c r="D100" s="15">
        <v>0</v>
      </c>
      <c r="E100" s="16">
        <v>0</v>
      </c>
      <c r="F100" s="34">
        <f>SUM(C100:E100)</f>
        <v>0</v>
      </c>
      <c r="G100" s="32" t="str">
        <f>IFERROR(VLOOKUP(TRIM(SUBSTITUTE(LEFTB(SUBSTITUTE(B100,".","."&amp;REPT(" ",99),2),99),".","* ")),K$2:L$54,2,),"")</f>
        <v/>
      </c>
      <c r="H100" s="32" t="str">
        <f>IFERROR(VLOOKUP(TRIM(SUBSTITUTE(LEFTB(SUBSTITUTE(B100,".","."&amp;REPT(" ",99),2),99),".","* ")),N$2:O$54,2,),"")</f>
        <v/>
      </c>
      <c r="I100" s="32"/>
    </row>
    <row r="101" spans="1:9" hidden="1" x14ac:dyDescent="0.25">
      <c r="A101" s="11">
        <v>96</v>
      </c>
      <c r="B101" s="11" t="s">
        <v>155</v>
      </c>
      <c r="C101" s="15">
        <v>0</v>
      </c>
      <c r="D101" s="15">
        <v>0</v>
      </c>
      <c r="E101" s="16">
        <v>0</v>
      </c>
      <c r="F101" s="34">
        <f>SUM(C101:E101)</f>
        <v>0</v>
      </c>
      <c r="G101" s="32" t="str">
        <f>IFERROR(VLOOKUP(TRIM(SUBSTITUTE(LEFTB(SUBSTITUTE(B101,".","."&amp;REPT(" ",99),2),99),".","* ")),K$2:L$54,2,),"")</f>
        <v/>
      </c>
      <c r="H101" s="32" t="str">
        <f>IFERROR(VLOOKUP(TRIM(SUBSTITUTE(LEFTB(SUBSTITUTE(B101,".","."&amp;REPT(" ",99),2),99),".","* ")),N$2:O$54,2,),"")</f>
        <v/>
      </c>
      <c r="I101" s="32"/>
    </row>
    <row r="102" spans="1:9" hidden="1" x14ac:dyDescent="0.25">
      <c r="A102" s="11">
        <v>98</v>
      </c>
      <c r="B102" s="11" t="s">
        <v>157</v>
      </c>
      <c r="C102" s="15">
        <v>0</v>
      </c>
      <c r="D102" s="15">
        <v>0</v>
      </c>
      <c r="E102" s="16">
        <v>0</v>
      </c>
      <c r="F102" s="34">
        <f>SUM(C102:E102)</f>
        <v>0</v>
      </c>
      <c r="G102" s="32" t="str">
        <f>IFERROR(VLOOKUP(TRIM(SUBSTITUTE(LEFTB(SUBSTITUTE(B102,".","."&amp;REPT(" ",99),2),99),".","* ")),K$2:L$54,2,),"")</f>
        <v/>
      </c>
      <c r="H102" s="32" t="str">
        <f>IFERROR(VLOOKUP(TRIM(SUBSTITUTE(LEFTB(SUBSTITUTE(B102,".","."&amp;REPT(" ",99),2),99),".","* ")),N$2:O$54,2,),"")</f>
        <v/>
      </c>
      <c r="I102" s="32"/>
    </row>
    <row r="103" spans="1:9" hidden="1" x14ac:dyDescent="0.25">
      <c r="A103" s="11">
        <v>97</v>
      </c>
      <c r="B103" s="11" t="s">
        <v>156</v>
      </c>
      <c r="C103" s="15">
        <v>0</v>
      </c>
      <c r="D103" s="15">
        <v>0</v>
      </c>
      <c r="E103" s="16">
        <v>0</v>
      </c>
      <c r="F103" s="34">
        <f>SUM(C103:E103)</f>
        <v>0</v>
      </c>
      <c r="G103" s="32" t="str">
        <f>IFERROR(VLOOKUP(TRIM(SUBSTITUTE(LEFTB(SUBSTITUTE(B103,".","."&amp;REPT(" ",99),2),99),".","* ")),K$2:L$54,2,),"")</f>
        <v/>
      </c>
      <c r="H103" s="32" t="str">
        <f>IFERROR(VLOOKUP(TRIM(SUBSTITUTE(LEFTB(SUBSTITUTE(B103,".","."&amp;REPT(" ",99),2),99),".","* ")),N$2:O$54,2,),"")</f>
        <v/>
      </c>
      <c r="I103" s="32"/>
    </row>
    <row r="104" spans="1:9" x14ac:dyDescent="0.25">
      <c r="A104" s="11">
        <v>99</v>
      </c>
      <c r="B104" s="11" t="s">
        <v>158</v>
      </c>
      <c r="C104" s="15">
        <v>-4029.86</v>
      </c>
      <c r="D104" s="15">
        <v>0</v>
      </c>
      <c r="E104" s="16">
        <v>0</v>
      </c>
      <c r="F104" s="34">
        <f>SUM(C104:E104)</f>
        <v>-4029.86</v>
      </c>
      <c r="G104" s="32">
        <f>IFERROR(VLOOKUP(TRIM(SUBSTITUTE(LEFTB(SUBSTITUTE(B104,".","."&amp;REPT(" ",99),2),99),".","* ")),K$2:L$54,2,),"")</f>
        <v>4007.86</v>
      </c>
      <c r="H104" s="32">
        <f>IFERROR(VLOOKUP(TRIM(SUBSTITUTE(LEFTB(SUBSTITUTE(B104,".","."&amp;REPT(" ",99),2),99),".","* ")),N$2:O$54,2,),"")</f>
        <v>22</v>
      </c>
      <c r="I104" s="32"/>
    </row>
    <row r="105" spans="1:9" x14ac:dyDescent="0.25">
      <c r="A105" s="11">
        <v>100</v>
      </c>
      <c r="B105" s="11" t="s">
        <v>159</v>
      </c>
      <c r="C105" s="15">
        <v>-835</v>
      </c>
      <c r="D105" s="15">
        <v>-111</v>
      </c>
      <c r="E105" s="16">
        <v>0</v>
      </c>
      <c r="F105" s="34">
        <f>SUM(C105:E105)</f>
        <v>-946</v>
      </c>
      <c r="G105" s="32">
        <f>IFERROR(VLOOKUP(TRIM(SUBSTITUTE(LEFTB(SUBSTITUTE(B105,".","."&amp;REPT(" ",99),2),99),".","* ")),K$2:L$54,2,),"")</f>
        <v>835</v>
      </c>
      <c r="H105" s="32">
        <f>IFERROR(VLOOKUP(TRIM(SUBSTITUTE(LEFTB(SUBSTITUTE(B105,".","."&amp;REPT(" ",99),2),99),".","* ")),N$2:O$54,2,),"")</f>
        <v>111</v>
      </c>
      <c r="I105" s="32"/>
    </row>
    <row r="106" spans="1:9" x14ac:dyDescent="0.25">
      <c r="A106" s="11">
        <v>101</v>
      </c>
      <c r="B106" s="11" t="s">
        <v>160</v>
      </c>
      <c r="C106" s="15">
        <v>0</v>
      </c>
      <c r="D106" s="15">
        <v>0</v>
      </c>
      <c r="E106" s="16">
        <v>-450</v>
      </c>
      <c r="F106" s="34">
        <f>SUM(C106:E106)</f>
        <v>-450</v>
      </c>
      <c r="G106" s="32" t="str">
        <f>IFERROR(VLOOKUP(TRIM(SUBSTITUTE(LEFTB(SUBSTITUTE(B106,".","."&amp;REPT(" ",99),2),99),".","* ")),K$2:L$54,2,),"")</f>
        <v/>
      </c>
      <c r="H106" s="32" t="str">
        <f>IFERROR(VLOOKUP(TRIM(SUBSTITUTE(LEFTB(SUBSTITUTE(B106,".","."&amp;REPT(" ",99),2),99),".","* ")),N$2:O$54,2,),"")</f>
        <v/>
      </c>
      <c r="I106" s="32"/>
    </row>
    <row r="107" spans="1:9" x14ac:dyDescent="0.25">
      <c r="A107" s="11">
        <v>102</v>
      </c>
      <c r="B107" s="11" t="s">
        <v>161</v>
      </c>
      <c r="C107" s="15">
        <v>-2611.0700000000002</v>
      </c>
      <c r="D107" s="15">
        <v>-277.5</v>
      </c>
      <c r="E107" s="16">
        <v>-203</v>
      </c>
      <c r="F107" s="34">
        <f>SUM(C107:E107)</f>
        <v>-3091.57</v>
      </c>
      <c r="G107" s="32">
        <f>IFERROR(VLOOKUP(TRIM(SUBSTITUTE(LEFTB(SUBSTITUTE(B107,".","."&amp;REPT(" ",99),2),99),".","* ")),K$2:L$54,2,),"")</f>
        <v>2611.0700000000002</v>
      </c>
      <c r="H107" s="32">
        <f>IFERROR(VLOOKUP(TRIM(SUBSTITUTE(LEFTB(SUBSTITUTE(B107,".","."&amp;REPT(" ",99),2),99),".","* ")),N$2:O$54,2,),"")</f>
        <v>277.5</v>
      </c>
      <c r="I107" s="32"/>
    </row>
    <row r="108" spans="1:9" hidden="1" x14ac:dyDescent="0.25">
      <c r="A108" s="11">
        <v>103</v>
      </c>
      <c r="B108" s="11" t="s">
        <v>162</v>
      </c>
      <c r="C108" s="15">
        <v>0</v>
      </c>
      <c r="D108" s="15">
        <v>0</v>
      </c>
      <c r="E108" s="16">
        <v>0</v>
      </c>
      <c r="F108" s="34">
        <f>SUM(C108:E108)</f>
        <v>0</v>
      </c>
      <c r="G108" s="32" t="str">
        <f>IFERROR(VLOOKUP(TRIM(SUBSTITUTE(LEFTB(SUBSTITUTE(B108,".","."&amp;REPT(" ",99),2),99),".","* ")),K$2:L$54,2,),"")</f>
        <v/>
      </c>
      <c r="H108" s="32" t="str">
        <f>IFERROR(VLOOKUP(TRIM(SUBSTITUTE(LEFTB(SUBSTITUTE(B108,".","."&amp;REPT(" ",99),2),99),".","* ")),N$2:O$54,2,),"")</f>
        <v/>
      </c>
      <c r="I108" s="32"/>
    </row>
    <row r="109" spans="1:9" hidden="1" x14ac:dyDescent="0.25">
      <c r="A109" s="11">
        <v>117</v>
      </c>
      <c r="B109" s="11" t="s">
        <v>176</v>
      </c>
      <c r="C109" s="15">
        <v>0</v>
      </c>
      <c r="D109" s="15">
        <v>0</v>
      </c>
      <c r="E109" s="16">
        <v>0</v>
      </c>
      <c r="F109" s="34">
        <f>SUM(C109:E109)</f>
        <v>0</v>
      </c>
      <c r="G109" s="32" t="str">
        <f>IFERROR(VLOOKUP(TRIM(SUBSTITUTE(LEFTB(SUBSTITUTE(B109,".","."&amp;REPT(" ",99),2),99),".","* ")),K$2:L$54,2,),"")</f>
        <v/>
      </c>
      <c r="H109" s="32" t="str">
        <f>IFERROR(VLOOKUP(TRIM(SUBSTITUTE(LEFTB(SUBSTITUTE(B109,".","."&amp;REPT(" ",99),2),99),".","* ")),N$2:O$54,2,),"")</f>
        <v/>
      </c>
      <c r="I109" s="32"/>
    </row>
    <row r="110" spans="1:9" x14ac:dyDescent="0.25">
      <c r="A110" s="11">
        <v>105</v>
      </c>
      <c r="B110" s="11" t="s">
        <v>164</v>
      </c>
      <c r="C110" s="15">
        <v>-1278.1300000000001</v>
      </c>
      <c r="D110" s="15">
        <v>0</v>
      </c>
      <c r="E110" s="16">
        <v>0</v>
      </c>
      <c r="F110" s="34">
        <f>SUM(C110:E110)</f>
        <v>-1278.1300000000001</v>
      </c>
      <c r="G110" s="32">
        <f>IFERROR(VLOOKUP(TRIM(SUBSTITUTE(LEFTB(SUBSTITUTE(B110,".","."&amp;REPT(" ",99),2),99),".","* ")),K$2:L$54,2,),"")</f>
        <v>1278.1300000000001</v>
      </c>
      <c r="H110" s="32" t="str">
        <f>IFERROR(VLOOKUP(TRIM(SUBSTITUTE(LEFTB(SUBSTITUTE(B110,".","."&amp;REPT(" ",99),2),99),".","* ")),N$2:O$54,2,),"")</f>
        <v/>
      </c>
      <c r="I110" s="32"/>
    </row>
    <row r="111" spans="1:9" hidden="1" x14ac:dyDescent="0.25">
      <c r="A111" s="11">
        <v>104</v>
      </c>
      <c r="B111" s="11" t="s">
        <v>163</v>
      </c>
      <c r="C111" s="15">
        <v>0</v>
      </c>
      <c r="D111" s="15">
        <v>0</v>
      </c>
      <c r="E111" s="16">
        <v>0</v>
      </c>
      <c r="F111" s="34">
        <f>SUM(C111:E111)</f>
        <v>0</v>
      </c>
      <c r="G111" s="32" t="str">
        <f>IFERROR(VLOOKUP(TRIM(SUBSTITUTE(LEFTB(SUBSTITUTE(B111,".","."&amp;REPT(" ",99),2),99),".","* ")),K$2:L$54,2,),"")</f>
        <v/>
      </c>
      <c r="H111" s="32" t="str">
        <f>IFERROR(VLOOKUP(TRIM(SUBSTITUTE(LEFTB(SUBSTITUTE(B111,".","."&amp;REPT(" ",99),2),99),".","* ")),N$2:O$54,2,),"")</f>
        <v/>
      </c>
      <c r="I111" s="32"/>
    </row>
    <row r="112" spans="1:9" hidden="1" x14ac:dyDescent="0.25">
      <c r="A112" s="11">
        <v>107</v>
      </c>
      <c r="B112" s="11" t="s">
        <v>166</v>
      </c>
      <c r="C112" s="15">
        <v>0</v>
      </c>
      <c r="D112" s="15">
        <v>0</v>
      </c>
      <c r="E112" s="16">
        <v>0</v>
      </c>
      <c r="F112" s="34">
        <f>SUM(C112:E112)</f>
        <v>0</v>
      </c>
      <c r="G112" s="32" t="str">
        <f>IFERROR(VLOOKUP(TRIM(SUBSTITUTE(LEFTB(SUBSTITUTE(B112,".","."&amp;REPT(" ",99),2),99),".","* ")),K$2:L$54,2,),"")</f>
        <v/>
      </c>
      <c r="H112" s="32" t="str">
        <f>IFERROR(VLOOKUP(TRIM(SUBSTITUTE(LEFTB(SUBSTITUTE(B112,".","."&amp;REPT(" ",99),2),99),".","* ")),N$2:O$54,2,),"")</f>
        <v/>
      </c>
      <c r="I112" s="32"/>
    </row>
    <row r="113" spans="1:9" hidden="1" x14ac:dyDescent="0.25">
      <c r="A113" s="11">
        <v>106</v>
      </c>
      <c r="B113" s="11" t="s">
        <v>165</v>
      </c>
      <c r="C113" s="15">
        <v>0</v>
      </c>
      <c r="D113" s="15">
        <v>0</v>
      </c>
      <c r="E113" s="16">
        <v>0</v>
      </c>
      <c r="F113" s="34">
        <f>SUM(C113:E113)</f>
        <v>0</v>
      </c>
      <c r="G113" s="32" t="str">
        <f>IFERROR(VLOOKUP(TRIM(SUBSTITUTE(LEFTB(SUBSTITUTE(B113,".","."&amp;REPT(" ",99),2),99),".","* ")),K$2:L$54,2,),"")</f>
        <v/>
      </c>
      <c r="H113" s="32" t="str">
        <f>IFERROR(VLOOKUP(TRIM(SUBSTITUTE(LEFTB(SUBSTITUTE(B113,".","."&amp;REPT(" ",99),2),99),".","* ")),N$2:O$54,2,),"")</f>
        <v/>
      </c>
      <c r="I113" s="32"/>
    </row>
    <row r="114" spans="1:9" hidden="1" x14ac:dyDescent="0.25">
      <c r="A114" s="11">
        <v>108</v>
      </c>
      <c r="B114" s="11" t="s">
        <v>167</v>
      </c>
      <c r="C114" s="15">
        <v>0</v>
      </c>
      <c r="D114" s="15">
        <v>0</v>
      </c>
      <c r="E114" s="16">
        <v>0</v>
      </c>
      <c r="F114" s="34">
        <f>SUM(C114:E114)</f>
        <v>0</v>
      </c>
      <c r="G114" s="32" t="str">
        <f>IFERROR(VLOOKUP(TRIM(SUBSTITUTE(LEFTB(SUBSTITUTE(B114,".","."&amp;REPT(" ",99),2),99),".","* ")),K$2:L$54,2,),"")</f>
        <v/>
      </c>
      <c r="H114" s="32" t="str">
        <f>IFERROR(VLOOKUP(TRIM(SUBSTITUTE(LEFTB(SUBSTITUTE(B114,".","."&amp;REPT(" ",99),2),99),".","* ")),N$2:O$54,2,),"")</f>
        <v/>
      </c>
      <c r="I114" s="32"/>
    </row>
    <row r="115" spans="1:9" x14ac:dyDescent="0.25">
      <c r="A115" s="11">
        <v>109</v>
      </c>
      <c r="B115" s="11" t="s">
        <v>168</v>
      </c>
      <c r="C115" s="15">
        <v>0</v>
      </c>
      <c r="D115" s="15">
        <v>0</v>
      </c>
      <c r="E115" s="16">
        <v>-162.99</v>
      </c>
      <c r="F115" s="34">
        <f>SUM(C115:E115)</f>
        <v>-162.99</v>
      </c>
      <c r="G115" s="32" t="str">
        <f>IFERROR(VLOOKUP(TRIM(SUBSTITUTE(LEFTB(SUBSTITUTE(B115,".","."&amp;REPT(" ",99),2),99),".","* ")),K$2:L$54,2,),"")</f>
        <v/>
      </c>
      <c r="H115" s="32" t="str">
        <f>IFERROR(VLOOKUP(TRIM(SUBSTITUTE(LEFTB(SUBSTITUTE(B115,".","."&amp;REPT(" ",99),2),99),".","* ")),N$2:O$54,2,),"")</f>
        <v/>
      </c>
      <c r="I115" s="32"/>
    </row>
    <row r="116" spans="1:9" hidden="1" x14ac:dyDescent="0.25">
      <c r="A116" s="11">
        <v>110</v>
      </c>
      <c r="B116" s="11" t="s">
        <v>169</v>
      </c>
      <c r="C116" s="15">
        <v>0</v>
      </c>
      <c r="D116" s="15">
        <v>0</v>
      </c>
      <c r="E116" s="16">
        <v>0</v>
      </c>
      <c r="F116" s="34">
        <f>SUM(C116:E116)</f>
        <v>0</v>
      </c>
      <c r="G116" s="32" t="str">
        <f>IFERROR(VLOOKUP(TRIM(SUBSTITUTE(LEFTB(SUBSTITUTE(B116,".","."&amp;REPT(" ",99),2),99),".","* ")),K$2:L$54,2,),"")</f>
        <v/>
      </c>
      <c r="H116" s="32" t="str">
        <f>IFERROR(VLOOKUP(TRIM(SUBSTITUTE(LEFTB(SUBSTITUTE(B116,".","."&amp;REPT(" ",99),2),99),".","* ")),N$2:O$54,2,),"")</f>
        <v/>
      </c>
      <c r="I116" s="32"/>
    </row>
    <row r="117" spans="1:9" x14ac:dyDescent="0.25">
      <c r="A117" s="11">
        <v>111</v>
      </c>
      <c r="B117" s="11" t="s">
        <v>170</v>
      </c>
      <c r="C117" s="15">
        <v>-3501.5</v>
      </c>
      <c r="D117" s="15">
        <v>-388.5</v>
      </c>
      <c r="E117" s="16">
        <v>0</v>
      </c>
      <c r="F117" s="34">
        <f>SUM(C117:E117)</f>
        <v>-3890</v>
      </c>
      <c r="G117" s="32">
        <f>IFERROR(VLOOKUP(TRIM(SUBSTITUTE(LEFTB(SUBSTITUTE(B117,".","."&amp;REPT(" ",99),2),99),".","* ")),K$2:L$54,2,),"")</f>
        <v>3437.5</v>
      </c>
      <c r="H117" s="32">
        <f>IFERROR(VLOOKUP(TRIM(SUBSTITUTE(LEFTB(SUBSTITUTE(B117,".","."&amp;REPT(" ",99),2),99),".","* ")),N$2:O$54,2,),"")</f>
        <v>452.5</v>
      </c>
      <c r="I117" s="32"/>
    </row>
    <row r="118" spans="1:9" hidden="1" x14ac:dyDescent="0.25">
      <c r="A118" s="11">
        <v>112</v>
      </c>
      <c r="B118" s="11" t="s">
        <v>171</v>
      </c>
      <c r="C118" s="15">
        <v>0</v>
      </c>
      <c r="D118" s="15">
        <v>0</v>
      </c>
      <c r="E118" s="16">
        <v>0</v>
      </c>
      <c r="F118" s="34">
        <f>SUM(C118:E118)</f>
        <v>0</v>
      </c>
      <c r="G118" s="32" t="str">
        <f>IFERROR(VLOOKUP(TRIM(SUBSTITUTE(LEFTB(SUBSTITUTE(B118,".","."&amp;REPT(" ",99),2),99),".","* ")),K$2:L$54,2,),"")</f>
        <v/>
      </c>
      <c r="H118" s="32" t="str">
        <f>IFERROR(VLOOKUP(TRIM(SUBSTITUTE(LEFTB(SUBSTITUTE(B118,".","."&amp;REPT(" ",99),2),99),".","* ")),N$2:O$54,2,),"")</f>
        <v/>
      </c>
      <c r="I118" s="32"/>
    </row>
    <row r="119" spans="1:9" x14ac:dyDescent="0.25">
      <c r="A119" s="11">
        <v>114</v>
      </c>
      <c r="B119" s="11" t="s">
        <v>173</v>
      </c>
      <c r="C119" s="15">
        <v>-48</v>
      </c>
      <c r="D119" s="15">
        <v>0</v>
      </c>
      <c r="E119" s="16">
        <v>-3802.07</v>
      </c>
      <c r="F119" s="34">
        <f>SUM(C119:E119)</f>
        <v>-3850.07</v>
      </c>
      <c r="G119" s="32" t="str">
        <f>IFERROR(VLOOKUP(TRIM(SUBSTITUTE(LEFTB(SUBSTITUTE(B119,".","."&amp;REPT(" ",99),2),99),".","* ")),K$2:L$54,2,),"")</f>
        <v/>
      </c>
      <c r="H119" s="32">
        <f>IFERROR(VLOOKUP(TRIM(SUBSTITUTE(LEFTB(SUBSTITUTE(B119,".","."&amp;REPT(" ",99),2),99),".","* ")),N$2:O$54,2,),"")</f>
        <v>48</v>
      </c>
      <c r="I119" s="32"/>
    </row>
    <row r="120" spans="1:9" x14ac:dyDescent="0.25">
      <c r="A120" s="11">
        <v>113</v>
      </c>
      <c r="B120" s="11" t="s">
        <v>172</v>
      </c>
      <c r="C120" s="15">
        <v>-2835.01</v>
      </c>
      <c r="D120" s="15">
        <v>0</v>
      </c>
      <c r="E120" s="16">
        <v>-1384.3</v>
      </c>
      <c r="F120" s="34">
        <f>SUM(C120:E120)</f>
        <v>-4219.3100000000004</v>
      </c>
      <c r="G120" s="32">
        <f>IFERROR(VLOOKUP(TRIM(SUBSTITUTE(LEFTB(SUBSTITUTE(B120,".","."&amp;REPT(" ",99),2),99),".","* ")),K$2:L$54,2,),"")</f>
        <v>2835.01</v>
      </c>
      <c r="H120" s="32" t="str">
        <f>IFERROR(VLOOKUP(TRIM(SUBSTITUTE(LEFTB(SUBSTITUTE(B120,".","."&amp;REPT(" ",99),2),99),".","* ")),N$2:O$54,2,),"")</f>
        <v/>
      </c>
      <c r="I120" s="32"/>
    </row>
  </sheetData>
  <autoFilter ref="A2:H120">
    <filterColumn colId="5">
      <customFilters>
        <customFilter operator="notEqual" val="0"/>
      </customFilters>
    </filterColumn>
    <sortState ref="A3:H120">
      <sortCondition ref="B2:B12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Q75"/>
  <sheetViews>
    <sheetView workbookViewId="0">
      <selection activeCell="L7" sqref="L7"/>
    </sheetView>
  </sheetViews>
  <sheetFormatPr defaultRowHeight="15" x14ac:dyDescent="0.25"/>
  <cols>
    <col min="2" max="2" width="16.7109375" bestFit="1" customWidth="1"/>
    <col min="8" max="8" width="28.5703125" bestFit="1" customWidth="1"/>
    <col min="11" max="11" width="28.140625" bestFit="1" customWidth="1"/>
  </cols>
  <sheetData>
    <row r="2" spans="2:15" ht="15" customHeight="1" x14ac:dyDescent="0.25">
      <c r="B2" s="29" t="s">
        <v>183</v>
      </c>
      <c r="C2" s="29"/>
      <c r="D2" s="29"/>
      <c r="E2" s="29"/>
      <c r="H2" s="29" t="s">
        <v>184</v>
      </c>
      <c r="I2" s="29"/>
      <c r="K2" s="29" t="s">
        <v>185</v>
      </c>
      <c r="L2" s="29"/>
    </row>
    <row r="3" spans="2:15" x14ac:dyDescent="0.25">
      <c r="B3" s="29"/>
      <c r="C3" s="29"/>
      <c r="D3" s="29"/>
      <c r="E3" s="29"/>
      <c r="H3" s="29"/>
      <c r="I3" s="29"/>
      <c r="K3" s="29"/>
      <c r="L3" s="29"/>
    </row>
    <row r="4" spans="2:15" x14ac:dyDescent="0.25">
      <c r="B4" s="31"/>
      <c r="C4" s="31"/>
      <c r="D4" s="31"/>
      <c r="E4" s="31"/>
      <c r="H4" s="30"/>
      <c r="I4" s="30"/>
      <c r="J4" s="20"/>
      <c r="K4" s="30"/>
      <c r="L4" s="30"/>
      <c r="M4" s="20"/>
      <c r="N4" s="20"/>
    </row>
    <row r="5" spans="2:15" x14ac:dyDescent="0.25">
      <c r="B5" s="8"/>
      <c r="C5" s="12" t="s">
        <v>178</v>
      </c>
      <c r="D5" s="12" t="s">
        <v>179</v>
      </c>
      <c r="E5" s="13" t="s">
        <v>180</v>
      </c>
      <c r="H5" s="6" t="s">
        <v>29</v>
      </c>
      <c r="I5" s="6" t="s">
        <v>30</v>
      </c>
      <c r="J5" s="22" t="s">
        <v>178</v>
      </c>
      <c r="K5" s="6" t="s">
        <v>29</v>
      </c>
      <c r="L5" s="6" t="s">
        <v>30</v>
      </c>
      <c r="M5" s="19" t="s">
        <v>179</v>
      </c>
      <c r="N5" s="21" t="s">
        <v>182</v>
      </c>
      <c r="O5" s="18"/>
    </row>
    <row r="6" spans="2:15" x14ac:dyDescent="0.25">
      <c r="B6" s="11" t="s">
        <v>63</v>
      </c>
      <c r="C6" s="15">
        <v>-2112.8000000000002</v>
      </c>
      <c r="D6" s="15">
        <v>0</v>
      </c>
      <c r="E6" s="16">
        <v>0</v>
      </c>
      <c r="H6" s="1" t="s">
        <v>31</v>
      </c>
      <c r="I6" s="3">
        <v>2112.8000000000002</v>
      </c>
      <c r="J6" s="17">
        <f>IF(I6="","",C6+I6)</f>
        <v>0</v>
      </c>
      <c r="K6" s="1"/>
      <c r="L6" s="2"/>
      <c r="M6" s="17" t="str">
        <f>IF(L6="","",D6+L6)</f>
        <v/>
      </c>
      <c r="N6" s="17">
        <f>IF(J6="",IF(M6="","",M6),IF(M6="",J6,J6+M6))</f>
        <v>0</v>
      </c>
    </row>
    <row r="7" spans="2:15" x14ac:dyDescent="0.25">
      <c r="B7" s="11" t="s">
        <v>62</v>
      </c>
      <c r="C7" s="15">
        <v>-997</v>
      </c>
      <c r="D7" s="15">
        <v>0</v>
      </c>
      <c r="E7" s="16">
        <v>0</v>
      </c>
      <c r="H7" s="1" t="s">
        <v>0</v>
      </c>
      <c r="I7" s="2">
        <v>916</v>
      </c>
      <c r="J7" s="17">
        <f t="shared" ref="J7:J70" si="0">IF(I7="","",C7+I7)</f>
        <v>-81</v>
      </c>
      <c r="K7" s="1" t="s">
        <v>0</v>
      </c>
      <c r="L7" s="2">
        <v>82</v>
      </c>
      <c r="M7" s="17">
        <f t="shared" ref="M7:M70" si="1">IF(L7="","",D7+L7)</f>
        <v>82</v>
      </c>
      <c r="N7" s="17">
        <f t="shared" ref="N7:N70" si="2">IF(J7="",IF(M7="","",M7),IF(M7="",J7,J7+M7))</f>
        <v>1</v>
      </c>
    </row>
    <row r="8" spans="2:15" x14ac:dyDescent="0.25">
      <c r="B8" s="11" t="s">
        <v>60</v>
      </c>
      <c r="C8" s="15">
        <v>-1154</v>
      </c>
      <c r="D8" s="15">
        <v>0</v>
      </c>
      <c r="E8" s="16">
        <v>0</v>
      </c>
      <c r="H8" s="1" t="s">
        <v>32</v>
      </c>
      <c r="I8" s="3">
        <v>1154</v>
      </c>
      <c r="J8" s="17">
        <f t="shared" si="0"/>
        <v>0</v>
      </c>
      <c r="K8" s="1"/>
      <c r="L8" s="2"/>
      <c r="M8" s="17" t="str">
        <f t="shared" si="1"/>
        <v/>
      </c>
      <c r="N8" s="17">
        <f t="shared" si="2"/>
        <v>0</v>
      </c>
    </row>
    <row r="9" spans="2:15" x14ac:dyDescent="0.25">
      <c r="B9" s="11" t="s">
        <v>66</v>
      </c>
      <c r="C9" s="15">
        <v>-2977.05</v>
      </c>
      <c r="D9" s="15">
        <v>-129.5</v>
      </c>
      <c r="E9" s="16">
        <v>0</v>
      </c>
      <c r="H9" s="1" t="s">
        <v>1</v>
      </c>
      <c r="I9" s="3">
        <v>2977.05</v>
      </c>
      <c r="J9" s="17">
        <f t="shared" si="0"/>
        <v>0</v>
      </c>
      <c r="K9" s="1" t="s">
        <v>1</v>
      </c>
      <c r="L9" s="2">
        <v>129.5</v>
      </c>
      <c r="M9" s="17">
        <f t="shared" si="1"/>
        <v>0</v>
      </c>
      <c r="N9" s="17">
        <f t="shared" si="2"/>
        <v>0</v>
      </c>
    </row>
    <row r="10" spans="2:15" x14ac:dyDescent="0.25">
      <c r="B10" s="11" t="s">
        <v>67</v>
      </c>
      <c r="C10" s="15">
        <v>0</v>
      </c>
      <c r="D10" s="15">
        <v>0</v>
      </c>
      <c r="E10" s="16">
        <v>-8480.34</v>
      </c>
      <c r="H10" s="1"/>
      <c r="I10" s="3"/>
      <c r="J10" s="17" t="str">
        <f t="shared" si="0"/>
        <v/>
      </c>
      <c r="K10" s="1"/>
      <c r="L10" s="2"/>
      <c r="M10" s="17" t="str">
        <f t="shared" si="1"/>
        <v/>
      </c>
      <c r="N10" s="17" t="str">
        <f t="shared" si="2"/>
        <v/>
      </c>
    </row>
    <row r="11" spans="2:15" x14ac:dyDescent="0.25">
      <c r="B11" s="11" t="s">
        <v>70</v>
      </c>
      <c r="C11" s="15">
        <v>-1481.5</v>
      </c>
      <c r="D11" s="15">
        <v>-333</v>
      </c>
      <c r="E11" s="16">
        <v>0</v>
      </c>
      <c r="H11" s="1" t="s">
        <v>2</v>
      </c>
      <c r="I11" s="3">
        <v>1463.5</v>
      </c>
      <c r="J11" s="17">
        <f t="shared" si="0"/>
        <v>-18</v>
      </c>
      <c r="K11" s="1" t="s">
        <v>2</v>
      </c>
      <c r="L11" s="2">
        <v>351</v>
      </c>
      <c r="M11" s="17">
        <f t="shared" si="1"/>
        <v>18</v>
      </c>
      <c r="N11" s="17">
        <f t="shared" si="2"/>
        <v>0</v>
      </c>
    </row>
    <row r="12" spans="2:15" x14ac:dyDescent="0.25">
      <c r="B12" s="11" t="s">
        <v>71</v>
      </c>
      <c r="C12" s="15">
        <v>-3524.59</v>
      </c>
      <c r="D12" s="15">
        <v>0</v>
      </c>
      <c r="E12" s="16">
        <v>0</v>
      </c>
      <c r="H12" s="1" t="s">
        <v>3</v>
      </c>
      <c r="I12" s="3">
        <v>3428.59</v>
      </c>
      <c r="J12" s="17">
        <f t="shared" si="0"/>
        <v>-96</v>
      </c>
      <c r="K12" s="1" t="s">
        <v>3</v>
      </c>
      <c r="L12" s="2">
        <v>96</v>
      </c>
      <c r="M12" s="17">
        <f t="shared" si="1"/>
        <v>96</v>
      </c>
      <c r="N12" s="17">
        <f t="shared" si="2"/>
        <v>0</v>
      </c>
    </row>
    <row r="13" spans="2:15" x14ac:dyDescent="0.25">
      <c r="B13" s="11" t="s">
        <v>74</v>
      </c>
      <c r="C13" s="15">
        <v>-891.34</v>
      </c>
      <c r="D13" s="15">
        <v>0</v>
      </c>
      <c r="E13" s="16">
        <v>0</v>
      </c>
      <c r="H13" s="1" t="s">
        <v>33</v>
      </c>
      <c r="I13" s="2">
        <v>891.34</v>
      </c>
      <c r="J13" s="17">
        <f t="shared" si="0"/>
        <v>0</v>
      </c>
      <c r="K13" s="1"/>
      <c r="L13" s="2"/>
      <c r="M13" s="17" t="str">
        <f t="shared" si="1"/>
        <v/>
      </c>
      <c r="N13" s="17">
        <f t="shared" si="2"/>
        <v>0</v>
      </c>
    </row>
    <row r="14" spans="2:15" x14ac:dyDescent="0.25">
      <c r="B14" s="11" t="s">
        <v>73</v>
      </c>
      <c r="C14" s="15">
        <v>-30</v>
      </c>
      <c r="D14" s="15">
        <v>0</v>
      </c>
      <c r="E14" s="16">
        <v>0</v>
      </c>
      <c r="H14" s="1" t="s">
        <v>34</v>
      </c>
      <c r="I14" s="2">
        <v>30</v>
      </c>
      <c r="J14" s="17">
        <f t="shared" si="0"/>
        <v>0</v>
      </c>
      <c r="K14" s="1"/>
      <c r="L14" s="2"/>
      <c r="M14" s="17" t="str">
        <f t="shared" si="1"/>
        <v/>
      </c>
      <c r="N14" s="17">
        <f t="shared" si="2"/>
        <v>0</v>
      </c>
    </row>
    <row r="15" spans="2:15" x14ac:dyDescent="0.25">
      <c r="B15" s="11" t="s">
        <v>72</v>
      </c>
      <c r="C15" s="15">
        <v>-526.52</v>
      </c>
      <c r="D15" s="15">
        <v>0</v>
      </c>
      <c r="E15" s="16">
        <v>0</v>
      </c>
      <c r="H15" s="1" t="s">
        <v>35</v>
      </c>
      <c r="I15" s="2">
        <v>526.52</v>
      </c>
      <c r="J15" s="17">
        <f t="shared" si="0"/>
        <v>0</v>
      </c>
      <c r="K15" s="1"/>
      <c r="L15" s="2"/>
      <c r="M15" s="17" t="str">
        <f t="shared" si="1"/>
        <v/>
      </c>
      <c r="N15" s="17">
        <f t="shared" si="2"/>
        <v>0</v>
      </c>
    </row>
    <row r="16" spans="2:15" x14ac:dyDescent="0.25">
      <c r="B16" s="11" t="s">
        <v>78</v>
      </c>
      <c r="C16" s="15">
        <v>0</v>
      </c>
      <c r="D16" s="15">
        <v>0</v>
      </c>
      <c r="E16" s="16">
        <v>-62.66</v>
      </c>
      <c r="H16" s="1"/>
      <c r="I16" s="2"/>
      <c r="J16" s="17" t="str">
        <f t="shared" si="0"/>
        <v/>
      </c>
      <c r="K16" s="1"/>
      <c r="L16" s="2"/>
      <c r="M16" s="17" t="str">
        <f t="shared" si="1"/>
        <v/>
      </c>
      <c r="N16" s="17" t="str">
        <f t="shared" si="2"/>
        <v/>
      </c>
    </row>
    <row r="17" spans="2:17" x14ac:dyDescent="0.25">
      <c r="B17" s="11" t="s">
        <v>80</v>
      </c>
      <c r="C17" s="15">
        <v>-462</v>
      </c>
      <c r="D17" s="15">
        <v>-37</v>
      </c>
      <c r="E17" s="16">
        <v>0</v>
      </c>
      <c r="H17" s="1" t="s">
        <v>4</v>
      </c>
      <c r="I17" s="2">
        <v>430</v>
      </c>
      <c r="J17" s="17">
        <f t="shared" si="0"/>
        <v>-32</v>
      </c>
      <c r="K17" s="1" t="s">
        <v>4</v>
      </c>
      <c r="L17" s="2">
        <v>69</v>
      </c>
      <c r="M17" s="17">
        <f t="shared" si="1"/>
        <v>32</v>
      </c>
      <c r="N17" s="17">
        <f t="shared" si="2"/>
        <v>0</v>
      </c>
    </row>
    <row r="18" spans="2:17" x14ac:dyDescent="0.25">
      <c r="B18" s="11" t="s">
        <v>79</v>
      </c>
      <c r="C18" s="15">
        <v>-1107.5999999999999</v>
      </c>
      <c r="D18" s="15">
        <v>0</v>
      </c>
      <c r="E18" s="16">
        <v>0</v>
      </c>
      <c r="H18" s="1" t="s">
        <v>36</v>
      </c>
      <c r="I18" s="3">
        <v>1107.5999999999999</v>
      </c>
      <c r="J18" s="17">
        <f t="shared" si="0"/>
        <v>0</v>
      </c>
      <c r="K18" s="1"/>
      <c r="L18" s="2"/>
      <c r="M18" s="17" t="str">
        <f t="shared" si="1"/>
        <v/>
      </c>
      <c r="N18" s="17">
        <f t="shared" si="2"/>
        <v>0</v>
      </c>
    </row>
    <row r="19" spans="2:17" x14ac:dyDescent="0.25">
      <c r="B19" s="11" t="s">
        <v>82</v>
      </c>
      <c r="C19" s="15">
        <v>-892</v>
      </c>
      <c r="D19" s="15">
        <v>-1535</v>
      </c>
      <c r="E19" s="16">
        <v>-6028</v>
      </c>
      <c r="H19" s="1" t="s">
        <v>5</v>
      </c>
      <c r="I19" s="2">
        <v>860</v>
      </c>
      <c r="J19" s="17">
        <f t="shared" si="0"/>
        <v>-32</v>
      </c>
      <c r="K19" s="1" t="s">
        <v>5</v>
      </c>
      <c r="L19" s="3">
        <v>1881.5</v>
      </c>
      <c r="M19" s="17">
        <f t="shared" si="1"/>
        <v>346.5</v>
      </c>
      <c r="N19" s="17">
        <f t="shared" si="2"/>
        <v>314.5</v>
      </c>
    </row>
    <row r="20" spans="2:17" x14ac:dyDescent="0.25">
      <c r="B20" s="11" t="s">
        <v>83</v>
      </c>
      <c r="C20" s="15">
        <v>0</v>
      </c>
      <c r="D20" s="15">
        <v>0</v>
      </c>
      <c r="E20" s="16">
        <v>-150.71</v>
      </c>
      <c r="H20" s="1"/>
      <c r="I20" s="2"/>
      <c r="J20" s="17" t="str">
        <f t="shared" si="0"/>
        <v/>
      </c>
      <c r="K20" s="1"/>
      <c r="L20" s="3"/>
      <c r="M20" s="17" t="str">
        <f t="shared" si="1"/>
        <v/>
      </c>
      <c r="N20" s="17" t="str">
        <f t="shared" si="2"/>
        <v/>
      </c>
    </row>
    <row r="21" spans="2:17" x14ac:dyDescent="0.25">
      <c r="B21" s="11" t="s">
        <v>88</v>
      </c>
      <c r="C21" s="15">
        <v>-509.73</v>
      </c>
      <c r="D21" s="15">
        <v>0</v>
      </c>
      <c r="E21" s="16">
        <v>0</v>
      </c>
      <c r="H21" s="1" t="s">
        <v>37</v>
      </c>
      <c r="I21" s="2">
        <v>509.73</v>
      </c>
      <c r="J21" s="17">
        <f t="shared" si="0"/>
        <v>0</v>
      </c>
      <c r="K21" s="1"/>
      <c r="L21" s="3"/>
      <c r="M21" s="17" t="str">
        <f t="shared" si="1"/>
        <v/>
      </c>
      <c r="N21" s="17">
        <f t="shared" si="2"/>
        <v>0</v>
      </c>
    </row>
    <row r="22" spans="2:17" x14ac:dyDescent="0.25">
      <c r="B22" s="11" t="s">
        <v>87</v>
      </c>
      <c r="C22" s="15">
        <v>0</v>
      </c>
      <c r="D22" s="15">
        <v>0</v>
      </c>
      <c r="E22" s="16">
        <v>-36.979999999999997</v>
      </c>
      <c r="H22" s="1"/>
      <c r="I22" s="2"/>
      <c r="J22" s="17" t="str">
        <f t="shared" si="0"/>
        <v/>
      </c>
      <c r="K22" s="1"/>
      <c r="L22" s="3"/>
      <c r="M22" s="17" t="str">
        <f t="shared" si="1"/>
        <v/>
      </c>
      <c r="N22" s="17" t="str">
        <f t="shared" si="2"/>
        <v/>
      </c>
    </row>
    <row r="23" spans="2:17" x14ac:dyDescent="0.25">
      <c r="B23" s="11" t="s">
        <v>84</v>
      </c>
      <c r="C23" s="15">
        <v>-1050.83</v>
      </c>
      <c r="D23" s="15">
        <v>0</v>
      </c>
      <c r="E23" s="16">
        <v>0</v>
      </c>
      <c r="H23" s="1" t="s">
        <v>38</v>
      </c>
      <c r="I23" s="3">
        <v>1050.83</v>
      </c>
      <c r="J23" s="17">
        <f t="shared" si="0"/>
        <v>0</v>
      </c>
      <c r="K23" s="1"/>
      <c r="L23" s="3"/>
      <c r="M23" s="17" t="str">
        <f t="shared" si="1"/>
        <v/>
      </c>
      <c r="N23" s="17">
        <f t="shared" si="2"/>
        <v>0</v>
      </c>
    </row>
    <row r="24" spans="2:17" x14ac:dyDescent="0.25">
      <c r="B24" s="11" t="s">
        <v>85</v>
      </c>
      <c r="C24" s="15">
        <v>0</v>
      </c>
      <c r="D24" s="15">
        <v>0</v>
      </c>
      <c r="E24" s="16">
        <v>-450</v>
      </c>
      <c r="H24" s="1"/>
      <c r="I24" s="3"/>
      <c r="J24" s="17" t="str">
        <f t="shared" si="0"/>
        <v/>
      </c>
      <c r="K24" s="1"/>
      <c r="L24" s="3"/>
      <c r="M24" s="17" t="str">
        <f t="shared" si="1"/>
        <v/>
      </c>
      <c r="N24" s="17" t="str">
        <f t="shared" si="2"/>
        <v/>
      </c>
    </row>
    <row r="25" spans="2:17" x14ac:dyDescent="0.25">
      <c r="B25" s="11" t="s">
        <v>86</v>
      </c>
      <c r="C25" s="15">
        <v>-720</v>
      </c>
      <c r="D25" s="15">
        <v>-55.5</v>
      </c>
      <c r="E25" s="16">
        <v>-5795.69</v>
      </c>
      <c r="H25" s="1" t="s">
        <v>6</v>
      </c>
      <c r="I25" s="2">
        <v>720</v>
      </c>
      <c r="J25" s="17">
        <f t="shared" si="0"/>
        <v>0</v>
      </c>
      <c r="K25" s="1" t="s">
        <v>6</v>
      </c>
      <c r="L25" s="2">
        <v>55.5</v>
      </c>
      <c r="M25" s="17">
        <f t="shared" si="1"/>
        <v>0</v>
      </c>
      <c r="N25" s="17">
        <f t="shared" si="2"/>
        <v>0</v>
      </c>
    </row>
    <row r="26" spans="2:17" x14ac:dyDescent="0.25">
      <c r="B26" s="11" t="s">
        <v>90</v>
      </c>
      <c r="C26" s="15">
        <v>-2359.29</v>
      </c>
      <c r="D26" s="15">
        <v>0</v>
      </c>
      <c r="E26" s="16">
        <v>0</v>
      </c>
      <c r="H26" s="1" t="s">
        <v>39</v>
      </c>
      <c r="I26" s="3">
        <v>2359.29</v>
      </c>
      <c r="J26" s="17">
        <f t="shared" si="0"/>
        <v>0</v>
      </c>
      <c r="K26" s="1"/>
      <c r="L26" s="2"/>
      <c r="M26" s="17" t="str">
        <f t="shared" si="1"/>
        <v/>
      </c>
      <c r="N26" s="17">
        <f t="shared" si="2"/>
        <v>0</v>
      </c>
    </row>
    <row r="27" spans="2:17" x14ac:dyDescent="0.25">
      <c r="B27" s="11" t="s">
        <v>89</v>
      </c>
      <c r="C27" s="15">
        <v>-1648.8</v>
      </c>
      <c r="D27" s="15">
        <v>-148</v>
      </c>
      <c r="E27" s="16">
        <v>0</v>
      </c>
      <c r="H27" s="1" t="s">
        <v>7</v>
      </c>
      <c r="I27" s="3">
        <v>1648.8</v>
      </c>
      <c r="J27" s="17">
        <f t="shared" si="0"/>
        <v>0</v>
      </c>
      <c r="K27" s="1" t="s">
        <v>7</v>
      </c>
      <c r="L27" s="2">
        <v>148</v>
      </c>
      <c r="M27" s="17">
        <f t="shared" si="1"/>
        <v>0</v>
      </c>
      <c r="N27" s="17">
        <f t="shared" si="2"/>
        <v>0</v>
      </c>
      <c r="Q27" s="18"/>
    </row>
    <row r="28" spans="2:17" x14ac:dyDescent="0.25">
      <c r="B28" s="11" t="s">
        <v>93</v>
      </c>
      <c r="C28" s="15">
        <v>0</v>
      </c>
      <c r="D28" s="15">
        <v>0</v>
      </c>
      <c r="E28" s="16">
        <v>-940</v>
      </c>
      <c r="H28" s="1"/>
      <c r="I28" s="3"/>
      <c r="J28" s="17" t="str">
        <f t="shared" si="0"/>
        <v/>
      </c>
      <c r="K28" s="1"/>
      <c r="L28" s="2"/>
      <c r="M28" s="17" t="str">
        <f t="shared" si="1"/>
        <v/>
      </c>
      <c r="N28" s="17" t="str">
        <f t="shared" si="2"/>
        <v/>
      </c>
    </row>
    <row r="29" spans="2:17" x14ac:dyDescent="0.25">
      <c r="B29" s="11" t="s">
        <v>94</v>
      </c>
      <c r="C29" s="15">
        <v>-2416.84</v>
      </c>
      <c r="D29" s="15">
        <v>0</v>
      </c>
      <c r="E29" s="16">
        <v>0</v>
      </c>
      <c r="H29" s="1" t="s">
        <v>40</v>
      </c>
      <c r="I29" s="3">
        <v>2416.84</v>
      </c>
      <c r="J29" s="17">
        <f t="shared" si="0"/>
        <v>0</v>
      </c>
      <c r="K29" s="1"/>
      <c r="L29" s="2"/>
      <c r="M29" s="17" t="str">
        <f t="shared" si="1"/>
        <v/>
      </c>
      <c r="N29" s="17">
        <f t="shared" si="2"/>
        <v>0</v>
      </c>
    </row>
    <row r="30" spans="2:17" x14ac:dyDescent="0.25">
      <c r="B30" s="11" t="s">
        <v>98</v>
      </c>
      <c r="C30" s="15">
        <v>-796.27</v>
      </c>
      <c r="D30" s="15">
        <v>0</v>
      </c>
      <c r="E30" s="16">
        <v>-4114.91</v>
      </c>
      <c r="H30" s="1" t="s">
        <v>41</v>
      </c>
      <c r="I30" s="2">
        <v>796.27</v>
      </c>
      <c r="J30" s="17">
        <f t="shared" si="0"/>
        <v>0</v>
      </c>
      <c r="K30" s="1"/>
      <c r="L30" s="2"/>
      <c r="M30" s="17" t="str">
        <f t="shared" si="1"/>
        <v/>
      </c>
      <c r="N30" s="17">
        <f t="shared" si="2"/>
        <v>0</v>
      </c>
    </row>
    <row r="31" spans="2:17" x14ac:dyDescent="0.25">
      <c r="B31" s="11" t="s">
        <v>97</v>
      </c>
      <c r="C31" s="15">
        <v>-3124.05</v>
      </c>
      <c r="D31" s="15">
        <v>-610.5</v>
      </c>
      <c r="E31" s="16">
        <v>0</v>
      </c>
      <c r="H31" s="1" t="s">
        <v>8</v>
      </c>
      <c r="I31" s="3">
        <v>3124.05</v>
      </c>
      <c r="J31" s="17">
        <f t="shared" si="0"/>
        <v>0</v>
      </c>
      <c r="K31" s="1" t="s">
        <v>8</v>
      </c>
      <c r="L31" s="2">
        <v>610.5</v>
      </c>
      <c r="M31" s="17">
        <f t="shared" si="1"/>
        <v>0</v>
      </c>
      <c r="N31" s="17">
        <f t="shared" si="2"/>
        <v>0</v>
      </c>
    </row>
    <row r="32" spans="2:17" x14ac:dyDescent="0.25">
      <c r="B32" s="11" t="s">
        <v>99</v>
      </c>
      <c r="C32" s="15">
        <v>-744</v>
      </c>
      <c r="D32" s="15">
        <v>0</v>
      </c>
      <c r="E32" s="16">
        <v>-1263.56</v>
      </c>
      <c r="H32" s="1" t="s">
        <v>9</v>
      </c>
      <c r="I32" s="2">
        <v>684</v>
      </c>
      <c r="J32" s="17">
        <f t="shared" si="0"/>
        <v>-60</v>
      </c>
      <c r="K32" s="1" t="s">
        <v>9</v>
      </c>
      <c r="L32" s="2">
        <v>60</v>
      </c>
      <c r="M32" s="17">
        <f t="shared" si="1"/>
        <v>60</v>
      </c>
      <c r="N32" s="17">
        <f t="shared" si="2"/>
        <v>0</v>
      </c>
    </row>
    <row r="33" spans="2:14" x14ac:dyDescent="0.25">
      <c r="B33" s="11" t="s">
        <v>96</v>
      </c>
      <c r="C33" s="15">
        <v>-2624.94</v>
      </c>
      <c r="D33" s="15">
        <v>-111</v>
      </c>
      <c r="E33" s="16">
        <v>-450</v>
      </c>
      <c r="H33" s="1" t="s">
        <v>10</v>
      </c>
      <c r="I33" s="3">
        <v>2553.94</v>
      </c>
      <c r="J33" s="17">
        <f t="shared" si="0"/>
        <v>-71</v>
      </c>
      <c r="K33" s="1" t="s">
        <v>10</v>
      </c>
      <c r="L33" s="2">
        <v>182</v>
      </c>
      <c r="M33" s="17">
        <f t="shared" si="1"/>
        <v>71</v>
      </c>
      <c r="N33" s="17">
        <f t="shared" si="2"/>
        <v>0</v>
      </c>
    </row>
    <row r="34" spans="2:14" ht="15" customHeight="1" x14ac:dyDescent="0.25">
      <c r="B34" s="11" t="s">
        <v>101</v>
      </c>
      <c r="C34" s="15">
        <v>0</v>
      </c>
      <c r="D34" s="15">
        <v>0</v>
      </c>
      <c r="E34" s="16">
        <v>-16088.29</v>
      </c>
      <c r="H34" s="1"/>
      <c r="I34" s="3"/>
      <c r="J34" s="17" t="str">
        <f t="shared" si="0"/>
        <v/>
      </c>
      <c r="K34" s="1"/>
      <c r="L34" s="2"/>
      <c r="M34" s="17" t="str">
        <f t="shared" si="1"/>
        <v/>
      </c>
      <c r="N34" s="17" t="str">
        <f t="shared" si="2"/>
        <v/>
      </c>
    </row>
    <row r="35" spans="2:14" ht="15" customHeight="1" x14ac:dyDescent="0.25">
      <c r="B35" s="11" t="s">
        <v>102</v>
      </c>
      <c r="C35" s="15">
        <v>-861.46</v>
      </c>
      <c r="D35" s="15">
        <v>0</v>
      </c>
      <c r="E35" s="16">
        <v>0</v>
      </c>
      <c r="H35" s="1" t="s">
        <v>42</v>
      </c>
      <c r="I35" s="2">
        <v>861.46</v>
      </c>
      <c r="J35" s="17">
        <f t="shared" si="0"/>
        <v>0</v>
      </c>
      <c r="K35" s="1"/>
      <c r="L35" s="2"/>
      <c r="M35" s="17" t="str">
        <f t="shared" si="1"/>
        <v/>
      </c>
      <c r="N35" s="17">
        <f t="shared" si="2"/>
        <v>0</v>
      </c>
    </row>
    <row r="36" spans="2:14" ht="15" customHeight="1" x14ac:dyDescent="0.25">
      <c r="B36" s="11" t="s">
        <v>103</v>
      </c>
      <c r="C36" s="15">
        <v>-403</v>
      </c>
      <c r="D36" s="15">
        <v>0</v>
      </c>
      <c r="E36" s="16">
        <v>0</v>
      </c>
      <c r="H36" s="1" t="s">
        <v>43</v>
      </c>
      <c r="I36" s="2">
        <v>403</v>
      </c>
      <c r="J36" s="17">
        <f t="shared" si="0"/>
        <v>0</v>
      </c>
      <c r="K36" s="1"/>
      <c r="L36" s="2"/>
      <c r="M36" s="17" t="str">
        <f t="shared" si="1"/>
        <v/>
      </c>
      <c r="N36" s="17">
        <f t="shared" si="2"/>
        <v>0</v>
      </c>
    </row>
    <row r="37" spans="2:14" ht="15" customHeight="1" x14ac:dyDescent="0.25">
      <c r="B37" s="11" t="s">
        <v>105</v>
      </c>
      <c r="C37" s="15">
        <v>-1729.43</v>
      </c>
      <c r="D37" s="15">
        <v>-444</v>
      </c>
      <c r="E37" s="16">
        <v>0</v>
      </c>
      <c r="H37" s="1" t="s">
        <v>11</v>
      </c>
      <c r="I37" s="3">
        <v>1729.43</v>
      </c>
      <c r="J37" s="17">
        <f t="shared" si="0"/>
        <v>0</v>
      </c>
      <c r="K37" s="1" t="s">
        <v>11</v>
      </c>
      <c r="L37" s="2">
        <v>388.5</v>
      </c>
      <c r="M37" s="17">
        <f t="shared" si="1"/>
        <v>-55.5</v>
      </c>
      <c r="N37" s="17">
        <f t="shared" si="2"/>
        <v>-55.5</v>
      </c>
    </row>
    <row r="38" spans="2:14" ht="15" customHeight="1" x14ac:dyDescent="0.25">
      <c r="B38" s="11" t="s">
        <v>106</v>
      </c>
      <c r="C38" s="15">
        <v>-2315.37</v>
      </c>
      <c r="D38" s="15">
        <v>0</v>
      </c>
      <c r="E38" s="16">
        <v>0</v>
      </c>
      <c r="H38" s="1" t="s">
        <v>12</v>
      </c>
      <c r="I38" s="3">
        <v>2315.37</v>
      </c>
      <c r="J38" s="17">
        <f t="shared" si="0"/>
        <v>0</v>
      </c>
      <c r="K38" s="1" t="s">
        <v>12</v>
      </c>
      <c r="L38" s="2">
        <v>55.5</v>
      </c>
      <c r="M38" s="17">
        <f t="shared" si="1"/>
        <v>55.5</v>
      </c>
      <c r="N38" s="17">
        <f t="shared" si="2"/>
        <v>55.5</v>
      </c>
    </row>
    <row r="39" spans="2:14" ht="15" customHeight="1" x14ac:dyDescent="0.25">
      <c r="B39" s="11" t="s">
        <v>117</v>
      </c>
      <c r="C39" s="15">
        <v>0</v>
      </c>
      <c r="D39" s="15">
        <v>-111</v>
      </c>
      <c r="E39" s="16">
        <v>-3583</v>
      </c>
      <c r="H39" s="1"/>
      <c r="I39" s="3"/>
      <c r="J39" s="17" t="str">
        <f t="shared" si="0"/>
        <v/>
      </c>
      <c r="K39" s="1" t="s">
        <v>13</v>
      </c>
      <c r="L39" s="2">
        <v>111</v>
      </c>
      <c r="M39" s="17">
        <f t="shared" si="1"/>
        <v>0</v>
      </c>
      <c r="N39" s="17">
        <f t="shared" si="2"/>
        <v>0</v>
      </c>
    </row>
    <row r="40" spans="2:14" ht="15" customHeight="1" x14ac:dyDescent="0.25">
      <c r="B40" s="11" t="s">
        <v>109</v>
      </c>
      <c r="C40" s="15">
        <v>-130</v>
      </c>
      <c r="D40" s="15">
        <v>-55.5</v>
      </c>
      <c r="E40" s="16">
        <v>0</v>
      </c>
      <c r="H40" s="1" t="s">
        <v>14</v>
      </c>
      <c r="I40" s="2">
        <v>130</v>
      </c>
      <c r="J40" s="17">
        <f t="shared" si="0"/>
        <v>0</v>
      </c>
      <c r="K40" s="1" t="s">
        <v>14</v>
      </c>
      <c r="L40" s="2">
        <v>55.5</v>
      </c>
      <c r="M40" s="17">
        <f t="shared" si="1"/>
        <v>0</v>
      </c>
      <c r="N40" s="17">
        <f t="shared" si="2"/>
        <v>0</v>
      </c>
    </row>
    <row r="41" spans="2:14" ht="15" customHeight="1" x14ac:dyDescent="0.25">
      <c r="B41" s="11" t="s">
        <v>110</v>
      </c>
      <c r="C41" s="15">
        <v>-683</v>
      </c>
      <c r="D41" s="15">
        <v>-1847.5</v>
      </c>
      <c r="E41" s="16">
        <v>-30457</v>
      </c>
      <c r="H41" s="1" t="s">
        <v>15</v>
      </c>
      <c r="I41" s="2">
        <v>683</v>
      </c>
      <c r="J41" s="17">
        <f t="shared" si="0"/>
        <v>0</v>
      </c>
      <c r="K41" s="1" t="s">
        <v>15</v>
      </c>
      <c r="L41" s="3">
        <v>1089</v>
      </c>
      <c r="M41" s="17">
        <f t="shared" si="1"/>
        <v>-758.5</v>
      </c>
      <c r="N41" s="17">
        <f t="shared" si="2"/>
        <v>-758.5</v>
      </c>
    </row>
    <row r="42" spans="2:14" ht="15" customHeight="1" x14ac:dyDescent="0.25">
      <c r="B42" s="11" t="s">
        <v>111</v>
      </c>
      <c r="C42" s="15">
        <v>0</v>
      </c>
      <c r="D42" s="15">
        <v>0</v>
      </c>
      <c r="E42" s="16">
        <v>-542.62</v>
      </c>
      <c r="H42" s="1"/>
      <c r="I42" s="2"/>
      <c r="J42" s="17" t="str">
        <f t="shared" si="0"/>
        <v/>
      </c>
      <c r="K42" s="1"/>
      <c r="L42" s="3"/>
      <c r="M42" s="17" t="str">
        <f t="shared" si="1"/>
        <v/>
      </c>
      <c r="N42" s="17" t="str">
        <f t="shared" si="2"/>
        <v/>
      </c>
    </row>
    <row r="43" spans="2:14" ht="15" customHeight="1" x14ac:dyDescent="0.25">
      <c r="B43" s="11" t="s">
        <v>122</v>
      </c>
      <c r="C43" s="15">
        <v>-1286.42</v>
      </c>
      <c r="D43" s="15">
        <v>0</v>
      </c>
      <c r="E43" s="16">
        <v>0</v>
      </c>
      <c r="H43" s="1" t="s">
        <v>44</v>
      </c>
      <c r="I43" s="3">
        <v>1286.42</v>
      </c>
      <c r="J43" s="17">
        <f t="shared" si="0"/>
        <v>0</v>
      </c>
      <c r="K43" s="1"/>
      <c r="L43" s="3"/>
      <c r="M43" s="17" t="str">
        <f t="shared" si="1"/>
        <v/>
      </c>
      <c r="N43" s="17">
        <f t="shared" si="2"/>
        <v>0</v>
      </c>
    </row>
    <row r="44" spans="2:14" ht="15" customHeight="1" x14ac:dyDescent="0.25">
      <c r="B44" s="11" t="s">
        <v>113</v>
      </c>
      <c r="C44" s="15">
        <v>-474.9</v>
      </c>
      <c r="D44" s="15">
        <v>0</v>
      </c>
      <c r="E44" s="16">
        <v>0</v>
      </c>
      <c r="H44" s="1" t="s">
        <v>45</v>
      </c>
      <c r="I44" s="2">
        <v>474.9</v>
      </c>
      <c r="J44" s="17">
        <f t="shared" si="0"/>
        <v>0</v>
      </c>
      <c r="K44" s="1"/>
      <c r="L44" s="3"/>
      <c r="M44" s="17" t="str">
        <f t="shared" si="1"/>
        <v/>
      </c>
      <c r="N44" s="17">
        <f t="shared" si="2"/>
        <v>0</v>
      </c>
    </row>
    <row r="45" spans="2:14" ht="15" customHeight="1" x14ac:dyDescent="0.25">
      <c r="B45" s="11" t="s">
        <v>115</v>
      </c>
      <c r="C45" s="15">
        <v>-464.48</v>
      </c>
      <c r="D45" s="15">
        <v>0</v>
      </c>
      <c r="E45" s="16">
        <v>-693</v>
      </c>
      <c r="H45" s="1" t="s">
        <v>46</v>
      </c>
      <c r="I45" s="2">
        <v>464.48</v>
      </c>
      <c r="J45" s="17">
        <f t="shared" si="0"/>
        <v>0</v>
      </c>
      <c r="K45" s="1"/>
      <c r="L45" s="3"/>
      <c r="M45" s="17" t="str">
        <f t="shared" si="1"/>
        <v/>
      </c>
      <c r="N45" s="17">
        <f t="shared" si="2"/>
        <v>0</v>
      </c>
    </row>
    <row r="46" spans="2:14" ht="15" customHeight="1" x14ac:dyDescent="0.25">
      <c r="B46" s="11" t="s">
        <v>124</v>
      </c>
      <c r="C46" s="15">
        <v>-1548</v>
      </c>
      <c r="D46" s="15">
        <v>0</v>
      </c>
      <c r="E46" s="16">
        <v>0</v>
      </c>
      <c r="H46" s="1" t="s">
        <v>47</v>
      </c>
      <c r="I46" s="3">
        <v>1548</v>
      </c>
      <c r="J46" s="17">
        <f t="shared" si="0"/>
        <v>0</v>
      </c>
      <c r="K46" s="1"/>
      <c r="L46" s="3"/>
      <c r="M46" s="17" t="str">
        <f t="shared" si="1"/>
        <v/>
      </c>
      <c r="N46" s="17">
        <f t="shared" si="2"/>
        <v>0</v>
      </c>
    </row>
    <row r="47" spans="2:14" ht="15" customHeight="1" x14ac:dyDescent="0.25">
      <c r="B47" s="11" t="s">
        <v>123</v>
      </c>
      <c r="C47" s="15">
        <v>0</v>
      </c>
      <c r="D47" s="15">
        <v>0</v>
      </c>
      <c r="E47" s="16">
        <v>-1470</v>
      </c>
      <c r="H47" s="1"/>
      <c r="I47" s="3"/>
      <c r="J47" s="17" t="str">
        <f t="shared" si="0"/>
        <v/>
      </c>
      <c r="K47" s="1"/>
      <c r="L47" s="3"/>
      <c r="M47" s="17" t="str">
        <f t="shared" si="1"/>
        <v/>
      </c>
      <c r="N47" s="17" t="str">
        <f t="shared" si="2"/>
        <v/>
      </c>
    </row>
    <row r="48" spans="2:14" ht="15" customHeight="1" x14ac:dyDescent="0.25">
      <c r="B48" s="11" t="s">
        <v>135</v>
      </c>
      <c r="C48" s="15">
        <v>-444</v>
      </c>
      <c r="D48" s="15">
        <v>0</v>
      </c>
      <c r="E48" s="16">
        <v>-4181.25</v>
      </c>
      <c r="H48" s="1" t="s">
        <v>48</v>
      </c>
      <c r="I48" s="2">
        <v>444</v>
      </c>
      <c r="J48" s="17">
        <f t="shared" si="0"/>
        <v>0</v>
      </c>
      <c r="K48" s="1"/>
      <c r="L48" s="3"/>
      <c r="M48" s="17" t="str">
        <f t="shared" si="1"/>
        <v/>
      </c>
      <c r="N48" s="17">
        <f t="shared" si="2"/>
        <v>0</v>
      </c>
    </row>
    <row r="49" spans="2:14" ht="15" customHeight="1" x14ac:dyDescent="0.25">
      <c r="B49" s="11" t="s">
        <v>126</v>
      </c>
      <c r="C49" s="15">
        <v>0</v>
      </c>
      <c r="D49" s="15">
        <v>0</v>
      </c>
      <c r="E49" s="16">
        <v>-126.64</v>
      </c>
      <c r="H49" s="1"/>
      <c r="I49" s="2"/>
      <c r="J49" s="17" t="str">
        <f t="shared" si="0"/>
        <v/>
      </c>
      <c r="K49" s="1"/>
      <c r="L49" s="3"/>
      <c r="M49" s="17" t="str">
        <f t="shared" si="1"/>
        <v/>
      </c>
      <c r="N49" s="17" t="str">
        <f t="shared" si="2"/>
        <v/>
      </c>
    </row>
    <row r="50" spans="2:14" ht="15" customHeight="1" x14ac:dyDescent="0.25">
      <c r="B50" s="11" t="s">
        <v>134</v>
      </c>
      <c r="C50" s="15">
        <v>-1147.8499999999999</v>
      </c>
      <c r="D50" s="15">
        <v>0</v>
      </c>
      <c r="E50" s="16">
        <v>0</v>
      </c>
      <c r="H50" s="1" t="s">
        <v>49</v>
      </c>
      <c r="I50" s="3">
        <v>1147.8499999999999</v>
      </c>
      <c r="J50" s="17">
        <f t="shared" si="0"/>
        <v>0</v>
      </c>
      <c r="K50" s="1"/>
      <c r="L50" s="3"/>
      <c r="M50" s="17" t="str">
        <f t="shared" si="1"/>
        <v/>
      </c>
      <c r="N50" s="17">
        <f t="shared" si="2"/>
        <v>0</v>
      </c>
    </row>
    <row r="51" spans="2:14" ht="15" customHeight="1" x14ac:dyDescent="0.25">
      <c r="B51" s="11" t="s">
        <v>133</v>
      </c>
      <c r="C51" s="15">
        <v>-637</v>
      </c>
      <c r="D51" s="15">
        <v>0</v>
      </c>
      <c r="E51" s="16">
        <v>0</v>
      </c>
      <c r="H51" s="1" t="s">
        <v>50</v>
      </c>
      <c r="I51" s="2">
        <v>637</v>
      </c>
      <c r="J51" s="17">
        <f t="shared" si="0"/>
        <v>0</v>
      </c>
      <c r="K51" s="1"/>
      <c r="L51" s="3"/>
      <c r="M51" s="17" t="str">
        <f t="shared" si="1"/>
        <v/>
      </c>
      <c r="N51" s="17">
        <f t="shared" si="2"/>
        <v>0</v>
      </c>
    </row>
    <row r="52" spans="2:14" ht="15" customHeight="1" x14ac:dyDescent="0.25">
      <c r="B52" s="11" t="s">
        <v>130</v>
      </c>
      <c r="C52" s="15">
        <v>-147</v>
      </c>
      <c r="D52" s="15">
        <v>0</v>
      </c>
      <c r="E52" s="16">
        <v>0</v>
      </c>
      <c r="H52" s="1" t="s">
        <v>51</v>
      </c>
      <c r="I52" s="2">
        <v>147</v>
      </c>
      <c r="J52" s="17">
        <f t="shared" si="0"/>
        <v>0</v>
      </c>
      <c r="K52" s="1"/>
      <c r="L52" s="3"/>
      <c r="M52" s="17" t="str">
        <f t="shared" si="1"/>
        <v/>
      </c>
      <c r="N52" s="17">
        <f t="shared" si="2"/>
        <v>0</v>
      </c>
    </row>
    <row r="53" spans="2:14" ht="15" customHeight="1" x14ac:dyDescent="0.25">
      <c r="B53" s="11" t="s">
        <v>131</v>
      </c>
      <c r="C53" s="15">
        <v>-1102.26</v>
      </c>
      <c r="D53" s="15">
        <v>0</v>
      </c>
      <c r="E53" s="16">
        <v>0</v>
      </c>
      <c r="H53" s="1" t="s">
        <v>52</v>
      </c>
      <c r="I53" s="3">
        <v>1102.26</v>
      </c>
      <c r="J53" s="17">
        <f t="shared" si="0"/>
        <v>0</v>
      </c>
      <c r="K53" s="1"/>
      <c r="L53" s="3"/>
      <c r="M53" s="17" t="str">
        <f t="shared" si="1"/>
        <v/>
      </c>
      <c r="N53" s="17">
        <f t="shared" si="2"/>
        <v>0</v>
      </c>
    </row>
    <row r="54" spans="2:14" ht="15" customHeight="1" x14ac:dyDescent="0.25">
      <c r="B54" s="11" t="s">
        <v>127</v>
      </c>
      <c r="C54" s="15">
        <v>-910</v>
      </c>
      <c r="D54" s="15">
        <v>0</v>
      </c>
      <c r="E54" s="16">
        <v>0</v>
      </c>
      <c r="H54" s="1" t="s">
        <v>16</v>
      </c>
      <c r="I54" s="2">
        <v>856</v>
      </c>
      <c r="J54" s="17">
        <f t="shared" si="0"/>
        <v>-54</v>
      </c>
      <c r="K54" s="1" t="s">
        <v>16</v>
      </c>
      <c r="L54" s="2">
        <v>54</v>
      </c>
      <c r="M54" s="17">
        <f t="shared" si="1"/>
        <v>54</v>
      </c>
      <c r="N54" s="17">
        <f t="shared" si="2"/>
        <v>0</v>
      </c>
    </row>
    <row r="55" spans="2:14" ht="15" customHeight="1" x14ac:dyDescent="0.25">
      <c r="B55" s="11" t="s">
        <v>141</v>
      </c>
      <c r="C55" s="15">
        <v>-474.13</v>
      </c>
      <c r="D55" s="15">
        <v>0</v>
      </c>
      <c r="E55" s="16">
        <v>0</v>
      </c>
      <c r="H55" s="1" t="s">
        <v>53</v>
      </c>
      <c r="I55" s="2">
        <v>474.13</v>
      </c>
      <c r="J55" s="17">
        <f t="shared" si="0"/>
        <v>0</v>
      </c>
      <c r="K55" s="1"/>
      <c r="L55" s="2"/>
      <c r="M55" s="17" t="str">
        <f t="shared" si="1"/>
        <v/>
      </c>
      <c r="N55" s="17">
        <f t="shared" si="2"/>
        <v>0</v>
      </c>
    </row>
    <row r="56" spans="2:14" ht="15" customHeight="1" x14ac:dyDescent="0.25">
      <c r="B56" s="11" t="s">
        <v>143</v>
      </c>
      <c r="C56" s="15">
        <v>-1701.7</v>
      </c>
      <c r="D56" s="15">
        <v>-92.5</v>
      </c>
      <c r="E56" s="16">
        <v>0</v>
      </c>
      <c r="H56" s="1" t="s">
        <v>17</v>
      </c>
      <c r="I56" s="3">
        <v>1701.7</v>
      </c>
      <c r="J56" s="17">
        <f t="shared" si="0"/>
        <v>0</v>
      </c>
      <c r="K56" s="1" t="s">
        <v>17</v>
      </c>
      <c r="L56" s="2">
        <v>92.5</v>
      </c>
      <c r="M56" s="17">
        <f t="shared" si="1"/>
        <v>0</v>
      </c>
      <c r="N56" s="17">
        <f t="shared" si="2"/>
        <v>0</v>
      </c>
    </row>
    <row r="57" spans="2:14" x14ac:dyDescent="0.25">
      <c r="B57" s="11" t="s">
        <v>139</v>
      </c>
      <c r="C57" s="15">
        <v>-833</v>
      </c>
      <c r="D57" s="15">
        <v>0</v>
      </c>
      <c r="E57" s="16">
        <v>0</v>
      </c>
      <c r="H57" s="1" t="s">
        <v>54</v>
      </c>
      <c r="I57" s="2">
        <v>833</v>
      </c>
      <c r="J57" s="17">
        <f t="shared" si="0"/>
        <v>0</v>
      </c>
      <c r="K57" s="1"/>
      <c r="L57" s="2"/>
      <c r="M57" s="17" t="str">
        <f t="shared" si="1"/>
        <v/>
      </c>
      <c r="N57" s="17">
        <f t="shared" si="2"/>
        <v>0</v>
      </c>
    </row>
    <row r="58" spans="2:14" x14ac:dyDescent="0.25">
      <c r="B58" s="11" t="s">
        <v>149</v>
      </c>
      <c r="C58" s="15">
        <v>-2949.45</v>
      </c>
      <c r="D58" s="15">
        <v>-721.5</v>
      </c>
      <c r="E58" s="16">
        <v>0</v>
      </c>
      <c r="H58" s="1" t="s">
        <v>18</v>
      </c>
      <c r="I58" s="3">
        <v>2949.45</v>
      </c>
      <c r="J58" s="17">
        <f t="shared" si="0"/>
        <v>0</v>
      </c>
      <c r="K58" s="1" t="s">
        <v>18</v>
      </c>
      <c r="L58" s="2">
        <v>721.5</v>
      </c>
      <c r="M58" s="17">
        <f t="shared" si="1"/>
        <v>0</v>
      </c>
      <c r="N58" s="17">
        <f t="shared" si="2"/>
        <v>0</v>
      </c>
    </row>
    <row r="59" spans="2:14" x14ac:dyDescent="0.25">
      <c r="B59" s="11" t="s">
        <v>148</v>
      </c>
      <c r="C59" s="15">
        <v>0</v>
      </c>
      <c r="D59" s="15">
        <v>-55.5</v>
      </c>
      <c r="E59" s="16">
        <v>0</v>
      </c>
      <c r="H59" s="1"/>
      <c r="I59" s="3"/>
      <c r="J59" s="17" t="str">
        <f t="shared" si="0"/>
        <v/>
      </c>
      <c r="K59" s="1" t="s">
        <v>19</v>
      </c>
      <c r="L59" s="2">
        <v>55.5</v>
      </c>
      <c r="M59" s="17">
        <f t="shared" si="1"/>
        <v>0</v>
      </c>
      <c r="N59" s="17">
        <f t="shared" si="2"/>
        <v>0</v>
      </c>
    </row>
    <row r="60" spans="2:14" x14ac:dyDescent="0.25">
      <c r="B60" s="11" t="s">
        <v>144</v>
      </c>
      <c r="C60" s="15">
        <v>0</v>
      </c>
      <c r="D60" s="15">
        <v>0</v>
      </c>
      <c r="E60" s="16">
        <v>-450</v>
      </c>
      <c r="H60" s="1"/>
      <c r="I60" s="3"/>
      <c r="J60" s="17" t="str">
        <f t="shared" si="0"/>
        <v/>
      </c>
      <c r="K60" s="1"/>
      <c r="L60" s="2"/>
      <c r="M60" s="17" t="str">
        <f t="shared" si="1"/>
        <v/>
      </c>
      <c r="N60" s="17" t="str">
        <f t="shared" si="2"/>
        <v/>
      </c>
    </row>
    <row r="61" spans="2:14" x14ac:dyDescent="0.25">
      <c r="B61" s="11" t="s">
        <v>145</v>
      </c>
      <c r="C61" s="15">
        <v>0</v>
      </c>
      <c r="D61" s="15">
        <v>0</v>
      </c>
      <c r="E61" s="16">
        <v>-360</v>
      </c>
      <c r="H61" s="1"/>
      <c r="I61" s="3"/>
      <c r="J61" s="17" t="str">
        <f t="shared" si="0"/>
        <v/>
      </c>
      <c r="K61" s="1"/>
      <c r="L61" s="2"/>
      <c r="M61" s="17" t="str">
        <f t="shared" si="1"/>
        <v/>
      </c>
      <c r="N61" s="17" t="str">
        <f t="shared" si="2"/>
        <v/>
      </c>
    </row>
    <row r="62" spans="2:14" x14ac:dyDescent="0.25">
      <c r="B62" s="11" t="s">
        <v>153</v>
      </c>
      <c r="C62" s="15">
        <v>-436.52</v>
      </c>
      <c r="D62" s="15">
        <v>0</v>
      </c>
      <c r="E62" s="16">
        <v>0</v>
      </c>
      <c r="H62" s="1" t="s">
        <v>55</v>
      </c>
      <c r="I62" s="2">
        <v>436.52</v>
      </c>
      <c r="J62" s="17">
        <f t="shared" si="0"/>
        <v>0</v>
      </c>
      <c r="K62" s="1"/>
      <c r="L62" s="2"/>
      <c r="M62" s="17" t="str">
        <f t="shared" si="1"/>
        <v/>
      </c>
      <c r="N62" s="17">
        <f t="shared" si="2"/>
        <v>0</v>
      </c>
    </row>
    <row r="63" spans="2:14" x14ac:dyDescent="0.25">
      <c r="B63" s="11" t="s">
        <v>147</v>
      </c>
      <c r="C63" s="15">
        <v>-245</v>
      </c>
      <c r="D63" s="15">
        <v>-388.5</v>
      </c>
      <c r="E63" s="16">
        <v>0</v>
      </c>
      <c r="H63" s="1" t="s">
        <v>20</v>
      </c>
      <c r="I63" s="2">
        <v>245</v>
      </c>
      <c r="J63" s="17">
        <f t="shared" si="0"/>
        <v>0</v>
      </c>
      <c r="K63" s="1" t="s">
        <v>20</v>
      </c>
      <c r="L63" s="2">
        <v>388.5</v>
      </c>
      <c r="M63" s="17">
        <f t="shared" si="1"/>
        <v>0</v>
      </c>
      <c r="N63" s="17">
        <f t="shared" si="2"/>
        <v>0</v>
      </c>
    </row>
    <row r="64" spans="2:14" x14ac:dyDescent="0.25">
      <c r="B64" s="11" t="s">
        <v>154</v>
      </c>
      <c r="C64" s="15">
        <v>-3965.12</v>
      </c>
      <c r="D64" s="15">
        <v>0</v>
      </c>
      <c r="E64" s="16">
        <v>0</v>
      </c>
      <c r="H64" s="1" t="s">
        <v>21</v>
      </c>
      <c r="I64" s="3">
        <v>3943.12</v>
      </c>
      <c r="J64" s="17">
        <f t="shared" si="0"/>
        <v>-22</v>
      </c>
      <c r="K64" s="1" t="s">
        <v>21</v>
      </c>
      <c r="L64" s="2">
        <v>22</v>
      </c>
      <c r="M64" s="17">
        <f t="shared" si="1"/>
        <v>22</v>
      </c>
      <c r="N64" s="17">
        <f t="shared" si="2"/>
        <v>0</v>
      </c>
    </row>
    <row r="65" spans="2:14" x14ac:dyDescent="0.25">
      <c r="B65" s="11" t="s">
        <v>150</v>
      </c>
      <c r="C65" s="15">
        <v>-610</v>
      </c>
      <c r="D65" s="15">
        <v>-2190.25</v>
      </c>
      <c r="E65" s="16">
        <v>-2980.61</v>
      </c>
      <c r="H65" s="1" t="s">
        <v>22</v>
      </c>
      <c r="I65" s="2">
        <v>578</v>
      </c>
      <c r="J65" s="17">
        <f t="shared" si="0"/>
        <v>-32</v>
      </c>
      <c r="K65" s="1" t="s">
        <v>22</v>
      </c>
      <c r="L65" s="3">
        <v>2666.25</v>
      </c>
      <c r="M65" s="17">
        <f t="shared" si="1"/>
        <v>476</v>
      </c>
      <c r="N65" s="17">
        <f t="shared" si="2"/>
        <v>444</v>
      </c>
    </row>
    <row r="66" spans="2:14" x14ac:dyDescent="0.25">
      <c r="B66" s="11" t="s">
        <v>158</v>
      </c>
      <c r="C66" s="15">
        <v>-4029.86</v>
      </c>
      <c r="D66" s="15">
        <v>0</v>
      </c>
      <c r="E66" s="16">
        <v>0</v>
      </c>
      <c r="H66" s="1" t="s">
        <v>23</v>
      </c>
      <c r="I66" s="3">
        <v>4007.86</v>
      </c>
      <c r="J66" s="17">
        <f t="shared" si="0"/>
        <v>-22</v>
      </c>
      <c r="K66" s="1" t="s">
        <v>23</v>
      </c>
      <c r="L66" s="2">
        <v>22</v>
      </c>
      <c r="M66" s="17">
        <f t="shared" si="1"/>
        <v>22</v>
      </c>
      <c r="N66" s="17">
        <f t="shared" si="2"/>
        <v>0</v>
      </c>
    </row>
    <row r="67" spans="2:14" x14ac:dyDescent="0.25">
      <c r="B67" s="11" t="s">
        <v>159</v>
      </c>
      <c r="C67" s="15">
        <v>-835</v>
      </c>
      <c r="D67" s="15">
        <v>-111</v>
      </c>
      <c r="E67" s="16">
        <v>0</v>
      </c>
      <c r="H67" s="1" t="s">
        <v>24</v>
      </c>
      <c r="I67" s="2">
        <v>835</v>
      </c>
      <c r="J67" s="17">
        <f t="shared" si="0"/>
        <v>0</v>
      </c>
      <c r="K67" s="1" t="s">
        <v>24</v>
      </c>
      <c r="L67" s="2">
        <v>111</v>
      </c>
      <c r="M67" s="17">
        <f t="shared" si="1"/>
        <v>0</v>
      </c>
      <c r="N67" s="17">
        <f t="shared" si="2"/>
        <v>0</v>
      </c>
    </row>
    <row r="68" spans="2:14" x14ac:dyDescent="0.25">
      <c r="B68" s="11" t="s">
        <v>160</v>
      </c>
      <c r="C68" s="15">
        <v>0</v>
      </c>
      <c r="D68" s="15">
        <v>0</v>
      </c>
      <c r="E68" s="16">
        <v>-450</v>
      </c>
      <c r="H68" s="1"/>
      <c r="I68" s="2"/>
      <c r="J68" s="17" t="str">
        <f t="shared" si="0"/>
        <v/>
      </c>
      <c r="K68" s="1"/>
      <c r="L68" s="2"/>
      <c r="M68" s="17" t="str">
        <f t="shared" si="1"/>
        <v/>
      </c>
      <c r="N68" s="17" t="str">
        <f t="shared" si="2"/>
        <v/>
      </c>
    </row>
    <row r="69" spans="2:14" x14ac:dyDescent="0.25">
      <c r="B69" s="11" t="s">
        <v>161</v>
      </c>
      <c r="C69" s="15">
        <v>-2611.0700000000002</v>
      </c>
      <c r="D69" s="15">
        <v>-277.5</v>
      </c>
      <c r="E69" s="16">
        <v>-203</v>
      </c>
      <c r="H69" s="1" t="s">
        <v>25</v>
      </c>
      <c r="I69" s="3">
        <v>2611.0700000000002</v>
      </c>
      <c r="J69" s="17">
        <f t="shared" si="0"/>
        <v>0</v>
      </c>
      <c r="K69" s="1" t="s">
        <v>25</v>
      </c>
      <c r="L69" s="2">
        <v>277.5</v>
      </c>
      <c r="M69" s="17">
        <f t="shared" si="1"/>
        <v>0</v>
      </c>
      <c r="N69" s="17">
        <f t="shared" si="2"/>
        <v>0</v>
      </c>
    </row>
    <row r="70" spans="2:14" x14ac:dyDescent="0.25">
      <c r="B70" s="11" t="s">
        <v>164</v>
      </c>
      <c r="C70" s="15">
        <v>-1278.1300000000001</v>
      </c>
      <c r="D70" s="15">
        <v>0</v>
      </c>
      <c r="E70" s="16">
        <v>0</v>
      </c>
      <c r="H70" s="1" t="s">
        <v>56</v>
      </c>
      <c r="I70" s="3">
        <v>1278.1300000000001</v>
      </c>
      <c r="J70" s="17">
        <f t="shared" si="0"/>
        <v>0</v>
      </c>
      <c r="K70" s="1"/>
      <c r="L70" s="2"/>
      <c r="M70" s="17" t="str">
        <f t="shared" si="1"/>
        <v/>
      </c>
      <c r="N70" s="17">
        <f t="shared" si="2"/>
        <v>0</v>
      </c>
    </row>
    <row r="71" spans="2:14" x14ac:dyDescent="0.25">
      <c r="B71" s="11" t="s">
        <v>168</v>
      </c>
      <c r="C71" s="15">
        <v>0</v>
      </c>
      <c r="D71" s="15">
        <v>0</v>
      </c>
      <c r="E71" s="16">
        <v>-162.99</v>
      </c>
      <c r="H71" s="1"/>
      <c r="I71" s="3"/>
      <c r="J71" s="17" t="str">
        <f t="shared" ref="J71:J75" si="3">IF(I71="","",C71+I71)</f>
        <v/>
      </c>
      <c r="K71" s="1"/>
      <c r="L71" s="2"/>
      <c r="M71" s="17" t="str">
        <f t="shared" ref="M71:M75" si="4">IF(L71="","",D71+L71)</f>
        <v/>
      </c>
      <c r="N71" s="17" t="str">
        <f t="shared" ref="N71:N75" si="5">IF(J71="",IF(M71="","",M71),IF(M71="",J71,J71+M71))</f>
        <v/>
      </c>
    </row>
    <row r="72" spans="2:14" x14ac:dyDescent="0.25">
      <c r="B72" s="11" t="s">
        <v>170</v>
      </c>
      <c r="C72" s="15">
        <v>-3501.5</v>
      </c>
      <c r="D72" s="15">
        <v>-388.5</v>
      </c>
      <c r="E72" s="16">
        <v>0</v>
      </c>
      <c r="H72" s="1" t="s">
        <v>26</v>
      </c>
      <c r="I72" s="3">
        <v>3437.5</v>
      </c>
      <c r="J72" s="17">
        <f t="shared" si="3"/>
        <v>-64</v>
      </c>
      <c r="K72" s="1" t="s">
        <v>26</v>
      </c>
      <c r="L72" s="2">
        <v>452.5</v>
      </c>
      <c r="M72" s="17">
        <f t="shared" si="4"/>
        <v>64</v>
      </c>
      <c r="N72" s="17">
        <f t="shared" si="5"/>
        <v>0</v>
      </c>
    </row>
    <row r="73" spans="2:14" x14ac:dyDescent="0.25">
      <c r="B73" s="11" t="s">
        <v>173</v>
      </c>
      <c r="C73" s="15">
        <v>-48</v>
      </c>
      <c r="D73" s="15">
        <v>0</v>
      </c>
      <c r="E73" s="16">
        <v>-3802.07</v>
      </c>
      <c r="H73" s="1"/>
      <c r="I73" s="3"/>
      <c r="J73" s="17" t="str">
        <f t="shared" si="3"/>
        <v/>
      </c>
      <c r="K73" s="1" t="s">
        <v>27</v>
      </c>
      <c r="L73" s="2">
        <v>48</v>
      </c>
      <c r="M73" s="17">
        <f t="shared" si="4"/>
        <v>48</v>
      </c>
      <c r="N73" s="17">
        <f t="shared" si="5"/>
        <v>48</v>
      </c>
    </row>
    <row r="74" spans="2:14" x14ac:dyDescent="0.25">
      <c r="B74" s="11" t="s">
        <v>172</v>
      </c>
      <c r="C74" s="15">
        <v>-2835.01</v>
      </c>
      <c r="D74" s="15">
        <v>0</v>
      </c>
      <c r="E74" s="16">
        <v>-1384.3</v>
      </c>
      <c r="H74" s="1" t="s">
        <v>57</v>
      </c>
      <c r="I74" s="3">
        <v>2835.01</v>
      </c>
      <c r="J74" s="17">
        <f t="shared" si="3"/>
        <v>0</v>
      </c>
      <c r="K74" s="1"/>
      <c r="L74" s="2"/>
      <c r="M74" s="17" t="str">
        <f t="shared" si="4"/>
        <v/>
      </c>
      <c r="N74" s="17">
        <f t="shared" si="5"/>
        <v>0</v>
      </c>
    </row>
    <row r="75" spans="2:14" x14ac:dyDescent="0.25">
      <c r="B75" s="11" t="s">
        <v>177</v>
      </c>
      <c r="C75" s="15">
        <v>-72788.81</v>
      </c>
      <c r="D75" s="15">
        <v>-9642.75</v>
      </c>
      <c r="E75" s="16">
        <v>-94707.62000000001</v>
      </c>
      <c r="H75" s="4" t="s">
        <v>28</v>
      </c>
      <c r="I75" s="5">
        <v>72156.81</v>
      </c>
      <c r="J75" s="17">
        <f t="shared" si="3"/>
        <v>-632</v>
      </c>
      <c r="K75" s="4" t="s">
        <v>28</v>
      </c>
      <c r="L75" s="5">
        <v>10274.75</v>
      </c>
      <c r="M75" s="17">
        <f t="shared" si="4"/>
        <v>632</v>
      </c>
      <c r="N75" s="17">
        <f t="shared" si="5"/>
        <v>0</v>
      </c>
    </row>
  </sheetData>
  <sortState ref="B3:E119">
    <sortCondition ref="B3"/>
  </sortState>
  <mergeCells count="3">
    <mergeCell ref="H2:I4"/>
    <mergeCell ref="K2:L4"/>
    <mergeCell ref="B2:E4"/>
  </mergeCells>
  <conditionalFormatting sqref="J6:J75">
    <cfRule type="cellIs" dxfId="2" priority="3" operator="greaterThan">
      <formula>0</formula>
    </cfRule>
  </conditionalFormatting>
  <conditionalFormatting sqref="M6:M75">
    <cfRule type="cellIs" dxfId="1" priority="2" operator="greaterThan">
      <formula>0</formula>
    </cfRule>
  </conditionalFormatting>
  <conditionalFormatting sqref="N6:N7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Исходник</vt:lpstr>
      <vt:lpstr>Март 2013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ГАВ</cp:lastModifiedBy>
  <dcterms:created xsi:type="dcterms:W3CDTF">2016-12-20T04:42:02Z</dcterms:created>
  <dcterms:modified xsi:type="dcterms:W3CDTF">2016-12-20T08:19:15Z</dcterms:modified>
</cp:coreProperties>
</file>