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БЕ П Месяц" sheetId="4" r:id="rId1"/>
  </sheets>
  <calcPr calcId="152511"/>
</workbook>
</file>

<file path=xl/calcChain.xml><?xml version="1.0" encoding="utf-8"?>
<calcChain xmlns="http://schemas.openxmlformats.org/spreadsheetml/2006/main">
  <c r="K4" i="4" l="1"/>
  <c r="K7" i="4"/>
  <c r="K8" i="4"/>
  <c r="K9" i="4"/>
  <c r="K10" i="4"/>
  <c r="K11" i="4"/>
  <c r="K12" i="4"/>
  <c r="K6" i="4"/>
  <c r="K5" i="4"/>
</calcChain>
</file>

<file path=xl/sharedStrings.xml><?xml version="1.0" encoding="utf-8"?>
<sst xmlns="http://schemas.openxmlformats.org/spreadsheetml/2006/main" count="13" uniqueCount="13">
  <si>
    <t>ТН без учета скидки %</t>
  </si>
  <si>
    <t>ТН с учетом скидки %</t>
  </si>
  <si>
    <t>ТН по остаткам %</t>
  </si>
  <si>
    <t>Скидка (%)</t>
  </si>
  <si>
    <t>Отклон</t>
  </si>
  <si>
    <t>ноябрь</t>
  </si>
  <si>
    <t>октябрь</t>
  </si>
  <si>
    <t>Скидка (сумма)</t>
  </si>
  <si>
    <t>ВД без учета скидки</t>
  </si>
  <si>
    <t>ВД с учетом скидки</t>
  </si>
  <si>
    <t>Выручка без учета скидки</t>
  </si>
  <si>
    <t>Выручка с учетом скидки</t>
  </si>
  <si>
    <t>С_20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</si>
</sst>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2" fontId="2" fillId="3" borderId="1" xfId="2" applyNumberFormat="1" applyFont="1" applyFill="1" applyBorder="1" applyAlignment="1">
      <alignment horizontal="left" vertical="top" wrapText="1" indent="1"/>
    </xf>
    <xf numFmtId="0" fontId="3" fillId="3" borderId="1" xfId="3" applyNumberFormat="1" applyFont="1" applyFill="1" applyBorder="1" applyAlignment="1">
      <alignment horizontal="left" vertical="top" wrapText="1" indent="1"/>
    </xf>
    <xf numFmtId="2" fontId="3" fillId="3" borderId="1" xfId="3" applyNumberFormat="1" applyFont="1" applyFill="1" applyBorder="1" applyAlignment="1">
      <alignment horizontal="left" vertical="top" wrapText="1" indent="1"/>
    </xf>
    <xf numFmtId="4" fontId="3" fillId="3" borderId="1" xfId="3" applyNumberFormat="1" applyFont="1" applyFill="1" applyBorder="1" applyAlignment="1">
      <alignment horizontal="left" vertical="top" wrapText="1" indent="1"/>
    </xf>
    <xf numFmtId="2" fontId="5" fillId="3" borderId="2" xfId="3" applyNumberFormat="1" applyFont="1" applyFill="1" applyBorder="1" applyAlignment="1">
      <alignment horizontal="left" vertical="top" wrapText="1" indent="1"/>
    </xf>
    <xf numFmtId="4" fontId="5" fillId="3" borderId="2" xfId="3" applyNumberFormat="1" applyFont="1" applyFill="1" applyBorder="1" applyAlignment="1">
      <alignment horizontal="left" vertical="top" wrapText="1" indent="1"/>
    </xf>
    <xf numFmtId="2" fontId="5" fillId="3" borderId="3" xfId="3" applyNumberFormat="1" applyFont="1" applyFill="1" applyBorder="1" applyAlignment="1">
      <alignment horizontal="left" vertical="top" wrapText="1" indent="1"/>
    </xf>
    <xf numFmtId="4" fontId="5" fillId="3" borderId="3" xfId="3" applyNumberFormat="1" applyFont="1" applyFill="1" applyBorder="1" applyAlignment="1">
      <alignment horizontal="left" vertical="top" wrapText="1" indent="1"/>
    </xf>
  </cellXfs>
  <cellStyles count="4">
    <cellStyle name="Обычный" xfId="0" builtinId="0"/>
    <cellStyle name="Обычный_БЕ Пов месяц" xfId="3"/>
    <cellStyle name="Обычный_БЕ Поволжье" xfId="2"/>
    <cellStyle name="Обычный_Лист1" xfId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901"/>
          <c:y val="0.10766075584414021"/>
          <c:w val="0.86367804024496964"/>
          <c:h val="0.68820207560884761"/>
        </c:manualLayout>
      </c:layout>
      <c:lineChart>
        <c:grouping val="standard"/>
        <c:varyColors val="0"/>
        <c:ser>
          <c:idx val="0"/>
          <c:order val="0"/>
          <c:tx>
            <c:strRef>
              <c:f>'БЕ П Месяц'!$B$4</c:f>
              <c:strCache>
                <c:ptCount val="1"/>
                <c:pt idx="0">
                  <c:v>ТН без учета скидки %</c:v>
                </c:pt>
              </c:strCache>
            </c:strRef>
          </c:tx>
          <c:dLbls>
            <c:spPr>
              <a:ln>
                <a:solidFill>
                  <a:srgbClr val="0070C0"/>
                </a:solidFill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'БЕ П Месяц'!$C$3:$J$3</c:f>
              <c:strCache>
                <c:ptCount val="2"/>
                <c:pt idx="0">
                  <c:v>октябрь</c:v>
                </c:pt>
                <c:pt idx="1">
                  <c:v>ноябрь</c:v>
                </c:pt>
              </c:strCache>
            </c:strRef>
          </c:cat>
          <c:val>
            <c:numRef>
              <c:f>'БЕ П Месяц'!$C$4:$J$4</c:f>
              <c:numCache>
                <c:formatCode>0.00</c:formatCode>
                <c:ptCount val="8"/>
                <c:pt idx="0">
                  <c:v>18.510000000000002</c:v>
                </c:pt>
                <c:pt idx="1">
                  <c:v>19.850000000000001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'БЕ П Месяц'!$B$5</c:f>
              <c:strCache>
                <c:ptCount val="1"/>
                <c:pt idx="0">
                  <c:v>ТН с учетом скидки %</c:v>
                </c:pt>
              </c:strCache>
            </c:strRef>
          </c:tx>
          <c:dLbls>
            <c:spPr>
              <a:ln>
                <a:solidFill>
                  <a:srgbClr val="C00000"/>
                </a:solidFill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'БЕ П Месяц'!$C$3:$J$3</c:f>
              <c:strCache>
                <c:ptCount val="2"/>
                <c:pt idx="0">
                  <c:v>октябрь</c:v>
                </c:pt>
                <c:pt idx="1">
                  <c:v>ноябрь</c:v>
                </c:pt>
              </c:strCache>
            </c:strRef>
          </c:cat>
          <c:val>
            <c:numRef>
              <c:f>'БЕ П Месяц'!$C$5:$J$5</c:f>
              <c:numCache>
                <c:formatCode>0.00</c:formatCode>
                <c:ptCount val="8"/>
                <c:pt idx="0">
                  <c:v>17.2</c:v>
                </c:pt>
                <c:pt idx="1">
                  <c:v>18.670000000000002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4938752"/>
        <c:axId val="164939136"/>
      </c:lineChart>
      <c:catAx>
        <c:axId val="16493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39136"/>
        <c:crosses val="autoZero"/>
        <c:auto val="1"/>
        <c:lblAlgn val="ctr"/>
        <c:lblOffset val="100"/>
        <c:noMultiLvlLbl val="0"/>
      </c:catAx>
      <c:valAx>
        <c:axId val="16493913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164938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576377952755903"/>
          <c:y val="0.54687681340899763"/>
          <c:w val="0.33756955380577525"/>
          <c:h val="0.2456401830054185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14286</xdr:rowOff>
    </xdr:from>
    <xdr:to>
      <xdr:col>13</xdr:col>
      <xdr:colOff>0</xdr:colOff>
      <xdr:row>22</xdr:row>
      <xdr:rowOff>171449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K4" sqref="K4"/>
    </sheetView>
  </sheetViews>
  <sheetFormatPr defaultRowHeight="15" x14ac:dyDescent="0.25"/>
  <cols>
    <col min="1" max="1" width="4.42578125" customWidth="1"/>
    <col min="2" max="2" width="23.28515625" bestFit="1" customWidth="1"/>
    <col min="3" max="4" width="11.28515625" bestFit="1" customWidth="1"/>
    <col min="5" max="10" width="11.28515625" customWidth="1"/>
    <col min="11" max="11" width="11" bestFit="1" customWidth="1"/>
  </cols>
  <sheetData>
    <row r="2" spans="2:11" x14ac:dyDescent="0.25">
      <c r="B2" s="3" t="s">
        <v>12</v>
      </c>
    </row>
    <row r="3" spans="2:11" x14ac:dyDescent="0.25">
      <c r="B3" s="1"/>
      <c r="C3" s="2" t="s">
        <v>6</v>
      </c>
      <c r="D3" s="2" t="s">
        <v>5</v>
      </c>
      <c r="E3" s="2"/>
      <c r="F3" s="2"/>
      <c r="G3" s="2"/>
      <c r="H3" s="2"/>
      <c r="I3" s="2"/>
      <c r="J3" s="2"/>
      <c r="K3" s="2" t="s">
        <v>4</v>
      </c>
    </row>
    <row r="4" spans="2:11" x14ac:dyDescent="0.25">
      <c r="B4" s="5" t="s">
        <v>0</v>
      </c>
      <c r="C4" s="6">
        <v>18.510000000000002</v>
      </c>
      <c r="D4" s="8">
        <v>19.850000000000001</v>
      </c>
      <c r="E4" s="10"/>
      <c r="F4" s="10"/>
      <c r="G4" s="10"/>
      <c r="H4" s="10"/>
      <c r="I4" s="10"/>
      <c r="J4" s="10"/>
      <c r="K4" s="4">
        <f>HLOOKUP(9E+307,INDEX($1:$1048576,ROW(),1):INDEX($1:$1048576,ROW(),COLUMN()-1),1)-INDEX($1:$1048576,ROW(),MATCH("我",INDEX($1:$1048576,ROW(),1):INDEX($1:$1048576,ROW(),COLUMN()-1))+1)</f>
        <v>1.3399999999999999</v>
      </c>
    </row>
    <row r="5" spans="2:11" x14ac:dyDescent="0.25">
      <c r="B5" s="5" t="s">
        <v>1</v>
      </c>
      <c r="C5" s="6">
        <v>17.2</v>
      </c>
      <c r="D5" s="8">
        <v>18.670000000000002</v>
      </c>
      <c r="E5" s="10"/>
      <c r="F5" s="10"/>
      <c r="G5" s="10"/>
      <c r="H5" s="10"/>
      <c r="I5" s="10"/>
      <c r="J5" s="10"/>
      <c r="K5" s="4">
        <f>HLOOKUP(9E+307,INDEX($1:$1048576,ROW(),1):INDEX($1:$1048576,ROW(),COLUMN()-1),1)-INDEX($1:$1048576,ROW(),MATCH("我",INDEX($1:$1048576,ROW(),1):INDEX($1:$1048576,ROW(),COLUMN()-1))+1)</f>
        <v>1.4700000000000024</v>
      </c>
    </row>
    <row r="6" spans="2:11" x14ac:dyDescent="0.25">
      <c r="B6" s="5" t="s">
        <v>2</v>
      </c>
      <c r="C6" s="6">
        <v>25.52</v>
      </c>
      <c r="D6" s="8">
        <v>23.52</v>
      </c>
      <c r="E6" s="10"/>
      <c r="F6" s="10"/>
      <c r="G6" s="10"/>
      <c r="H6" s="10"/>
      <c r="I6" s="10"/>
      <c r="J6" s="10"/>
      <c r="K6" s="4">
        <f>HLOOKUP(9E+307,INDEX($1:$1048576,ROW(),1):INDEX($1:$1048576,ROW(),COLUMN()-1),1)-INDEX($1:$1048576,ROW(),MATCH("我",INDEX($1:$1048576,ROW(),1):INDEX($1:$1048576,ROW(),COLUMN()-1))+1)</f>
        <v>-2</v>
      </c>
    </row>
    <row r="7" spans="2:11" x14ac:dyDescent="0.25">
      <c r="B7" s="5" t="s">
        <v>3</v>
      </c>
      <c r="C7" s="6">
        <v>1.1000000000000001</v>
      </c>
      <c r="D7" s="8">
        <v>0.99</v>
      </c>
      <c r="E7" s="10"/>
      <c r="F7" s="10"/>
      <c r="G7" s="10"/>
      <c r="H7" s="10"/>
      <c r="I7" s="10"/>
      <c r="J7" s="10"/>
      <c r="K7" s="4">
        <f>HLOOKUP(9E+307,INDEX($1:$1048576,ROW(),1):INDEX($1:$1048576,ROW(),COLUMN()-1),1)-INDEX($1:$1048576,ROW(),MATCH("我",INDEX($1:$1048576,ROW(),1):INDEX($1:$1048576,ROW(),COLUMN()-1))+1)</f>
        <v>-0.1100000000000001</v>
      </c>
    </row>
    <row r="8" spans="2:11" x14ac:dyDescent="0.25">
      <c r="B8" s="5" t="s">
        <v>7</v>
      </c>
      <c r="C8" s="7">
        <v>60039.69</v>
      </c>
      <c r="D8" s="9">
        <v>49062.47</v>
      </c>
      <c r="E8" s="11"/>
      <c r="F8" s="11"/>
      <c r="G8" s="11"/>
      <c r="H8" s="11"/>
      <c r="I8" s="11"/>
      <c r="J8" s="11"/>
      <c r="K8" s="4">
        <f>HLOOKUP(9E+307,INDEX($1:$1048576,ROW(),1):INDEX($1:$1048576,ROW(),COLUMN()-1),1)-INDEX($1:$1048576,ROW(),MATCH("我",INDEX($1:$1048576,ROW(),1):INDEX($1:$1048576,ROW(),COLUMN()-1))+1)</f>
        <v>-10977.220000000001</v>
      </c>
    </row>
    <row r="9" spans="2:11" x14ac:dyDescent="0.25">
      <c r="B9" s="5" t="s">
        <v>8</v>
      </c>
      <c r="C9" s="7">
        <v>852855.6</v>
      </c>
      <c r="D9" s="9">
        <v>823999.91</v>
      </c>
      <c r="E9" s="11"/>
      <c r="F9" s="11"/>
      <c r="G9" s="11"/>
      <c r="H9" s="11"/>
      <c r="I9" s="11"/>
      <c r="J9" s="11"/>
      <c r="K9" s="4">
        <f>HLOOKUP(9E+307,INDEX($1:$1048576,ROW(),1):INDEX($1:$1048576,ROW(),COLUMN()-1),1)-INDEX($1:$1048576,ROW(),MATCH("我",INDEX($1:$1048576,ROW(),1):INDEX($1:$1048576,ROW(),COLUMN()-1))+1)</f>
        <v>-28855.689999999944</v>
      </c>
    </row>
    <row r="10" spans="2:11" x14ac:dyDescent="0.25">
      <c r="B10" s="5" t="s">
        <v>9</v>
      </c>
      <c r="C10" s="7">
        <v>792815.91</v>
      </c>
      <c r="D10" s="9">
        <v>774937.44</v>
      </c>
      <c r="E10" s="11"/>
      <c r="F10" s="11"/>
      <c r="G10" s="11"/>
      <c r="H10" s="11"/>
      <c r="I10" s="11"/>
      <c r="J10" s="11"/>
      <c r="K10" s="4">
        <f>HLOOKUP(9E+307,INDEX($1:$1048576,ROW(),1):INDEX($1:$1048576,ROW(),COLUMN()-1),1)-INDEX($1:$1048576,ROW(),MATCH("我",INDEX($1:$1048576,ROW(),1):INDEX($1:$1048576,ROW(),COLUMN()-1))+1)</f>
        <v>-17878.470000000088</v>
      </c>
    </row>
    <row r="11" spans="2:11" x14ac:dyDescent="0.25">
      <c r="B11" s="5" t="s">
        <v>10</v>
      </c>
      <c r="C11" s="7">
        <v>5461417.3899999997</v>
      </c>
      <c r="D11" s="9">
        <v>4975452.0999999996</v>
      </c>
      <c r="E11" s="11"/>
      <c r="F11" s="11"/>
      <c r="G11" s="11"/>
      <c r="H11" s="11"/>
      <c r="I11" s="11"/>
      <c r="J11" s="11"/>
      <c r="K11" s="4">
        <f>HLOOKUP(9E+307,INDEX($1:$1048576,ROW(),1):INDEX($1:$1048576,ROW(),COLUMN()-1),1)-INDEX($1:$1048576,ROW(),MATCH("我",INDEX($1:$1048576,ROW(),1):INDEX($1:$1048576,ROW(),COLUMN()-1))+1)</f>
        <v>-485965.29000000004</v>
      </c>
    </row>
    <row r="12" spans="2:11" x14ac:dyDescent="0.25">
      <c r="B12" s="5" t="s">
        <v>11</v>
      </c>
      <c r="C12" s="7">
        <v>5401377.7000000002</v>
      </c>
      <c r="D12" s="9">
        <v>4926389.63</v>
      </c>
      <c r="E12" s="11"/>
      <c r="F12" s="11"/>
      <c r="G12" s="11"/>
      <c r="H12" s="11"/>
      <c r="I12" s="11"/>
      <c r="J12" s="11"/>
      <c r="K12" s="4">
        <f>HLOOKUP(9E+307,INDEX($1:$1048576,ROW(),1):INDEX($1:$1048576,ROW(),COLUMN()-1),1)-INDEX($1:$1048576,ROW(),MATCH("我",INDEX($1:$1048576,ROW(),1):INDEX($1:$1048576,ROW(),COLUMN()-1))+1)</f>
        <v>-474988.0700000003</v>
      </c>
    </row>
  </sheetData>
  <conditionalFormatting sqref="K4:K12">
    <cfRule type="cellIs" dxfId="7" priority="3" operator="lessThan">
      <formula>0</formula>
    </cfRule>
    <cfRule type="cellIs" dxfId="6" priority="4" operator="greater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 П Месяц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Елена</dc:creator>
  <cp:lastModifiedBy>user</cp:lastModifiedBy>
  <dcterms:created xsi:type="dcterms:W3CDTF">2016-11-11T07:58:59Z</dcterms:created>
  <dcterms:modified xsi:type="dcterms:W3CDTF">2016-12-24T18:16:46Z</dcterms:modified>
</cp:coreProperties>
</file>