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9420" windowHeight="6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58" i="1" l="1"/>
  <c r="E158" i="1"/>
  <c r="F158" i="1"/>
  <c r="G158" i="1"/>
  <c r="D148" i="1"/>
  <c r="E148" i="1"/>
  <c r="F148" i="1"/>
  <c r="G148" i="1"/>
  <c r="C146" i="1"/>
  <c r="C147" i="1" s="1"/>
  <c r="D143" i="1"/>
  <c r="E143" i="1"/>
  <c r="F143" i="1"/>
  <c r="G143" i="1"/>
  <c r="C143" i="1"/>
  <c r="D137" i="1"/>
  <c r="E137" i="1"/>
  <c r="F137" i="1"/>
  <c r="G137" i="1"/>
  <c r="C137" i="1"/>
  <c r="D131" i="1"/>
  <c r="E131" i="1"/>
  <c r="F131" i="1"/>
  <c r="G131" i="1"/>
  <c r="C131" i="1"/>
  <c r="D119" i="1"/>
  <c r="E119" i="1"/>
  <c r="F119" i="1"/>
  <c r="G119" i="1"/>
  <c r="C119" i="1"/>
  <c r="D111" i="1"/>
  <c r="E111" i="1"/>
  <c r="F111" i="1"/>
  <c r="G111" i="1"/>
  <c r="C111" i="1"/>
  <c r="D104" i="1"/>
  <c r="E104" i="1"/>
  <c r="F104" i="1"/>
  <c r="G104" i="1"/>
  <c r="C104" i="1"/>
  <c r="D96" i="1"/>
  <c r="E96" i="1"/>
  <c r="F96" i="1"/>
  <c r="G96" i="1"/>
  <c r="C96" i="1"/>
  <c r="D87" i="1"/>
  <c r="E87" i="1"/>
  <c r="F87" i="1"/>
  <c r="G87" i="1"/>
  <c r="C87" i="1"/>
  <c r="D75" i="1"/>
  <c r="E75" i="1"/>
  <c r="F75" i="1"/>
  <c r="G75" i="1"/>
  <c r="C75" i="1"/>
  <c r="D67" i="1"/>
  <c r="E67" i="1"/>
  <c r="F67" i="1"/>
  <c r="G67" i="1"/>
  <c r="C67" i="1"/>
  <c r="D61" i="1"/>
  <c r="E61" i="1"/>
  <c r="F61" i="1"/>
  <c r="G61" i="1"/>
  <c r="C61" i="1"/>
  <c r="D56" i="1"/>
  <c r="E56" i="1"/>
  <c r="F56" i="1"/>
  <c r="G56" i="1"/>
  <c r="C56" i="1"/>
  <c r="D47" i="1"/>
  <c r="E47" i="1"/>
  <c r="F47" i="1"/>
  <c r="G47" i="1"/>
  <c r="C47" i="1"/>
  <c r="D36" i="1"/>
  <c r="E36" i="1"/>
  <c r="F36" i="1"/>
  <c r="G36" i="1"/>
  <c r="C36" i="1"/>
  <c r="C19" i="1"/>
  <c r="G11" i="1"/>
  <c r="AH160" i="1" l="1"/>
  <c r="D11" i="1" l="1"/>
  <c r="E11" i="1"/>
  <c r="F11" i="1"/>
  <c r="C11" i="1"/>
  <c r="C12" i="1" l="1"/>
  <c r="AF157" i="1"/>
  <c r="AG157" i="1" s="1"/>
  <c r="AF156" i="1"/>
  <c r="AG156" i="1" s="1"/>
  <c r="AF155" i="1"/>
  <c r="AG155" i="1" s="1"/>
  <c r="AF154" i="1"/>
  <c r="AG154" i="1" s="1"/>
  <c r="AF153" i="1"/>
  <c r="AG153" i="1" s="1"/>
  <c r="AF152" i="1"/>
  <c r="AG152" i="1" s="1"/>
  <c r="AF151" i="1"/>
  <c r="AG151" i="1" s="1"/>
  <c r="AF150" i="1"/>
  <c r="AG150" i="1" s="1"/>
  <c r="AF147" i="1"/>
  <c r="AG147" i="1" s="1"/>
  <c r="AF146" i="1"/>
  <c r="AG146" i="1" s="1"/>
  <c r="AF145" i="1"/>
  <c r="AG145" i="1" s="1"/>
  <c r="AF142" i="1"/>
  <c r="AG142" i="1" s="1"/>
  <c r="AF141" i="1"/>
  <c r="AG141" i="1" s="1"/>
  <c r="AF140" i="1"/>
  <c r="AG140" i="1" s="1"/>
  <c r="AF139" i="1"/>
  <c r="AG139" i="1" s="1"/>
  <c r="AF136" i="1"/>
  <c r="AG136" i="1" s="1"/>
  <c r="AF135" i="1"/>
  <c r="AG135" i="1" s="1"/>
  <c r="AF134" i="1"/>
  <c r="AG134" i="1" s="1"/>
  <c r="AF133" i="1"/>
  <c r="AG133" i="1" s="1"/>
  <c r="AF130" i="1"/>
  <c r="AG130" i="1" s="1"/>
  <c r="AF129" i="1"/>
  <c r="AG129" i="1" s="1"/>
  <c r="AF128" i="1"/>
  <c r="AG128" i="1" s="1"/>
  <c r="AF127" i="1"/>
  <c r="AG127" i="1" s="1"/>
  <c r="AF126" i="1"/>
  <c r="AG126" i="1" s="1"/>
  <c r="AF125" i="1"/>
  <c r="AG125" i="1" s="1"/>
  <c r="AF124" i="1"/>
  <c r="AG124" i="1" s="1"/>
  <c r="AF123" i="1"/>
  <c r="AG123" i="1" s="1"/>
  <c r="AF122" i="1"/>
  <c r="AG122" i="1" s="1"/>
  <c r="AF121" i="1"/>
  <c r="AG121" i="1" s="1"/>
  <c r="AF118" i="1"/>
  <c r="AG118" i="1" s="1"/>
  <c r="AF117" i="1"/>
  <c r="AG117" i="1" s="1"/>
  <c r="AF116" i="1"/>
  <c r="AG116" i="1" s="1"/>
  <c r="AF115" i="1"/>
  <c r="AG115" i="1" s="1"/>
  <c r="AF114" i="1"/>
  <c r="AG114" i="1" s="1"/>
  <c r="AF113" i="1"/>
  <c r="AG113" i="1" s="1"/>
  <c r="AF110" i="1"/>
  <c r="AG110" i="1" s="1"/>
  <c r="AF109" i="1"/>
  <c r="AG109" i="1" s="1"/>
  <c r="AF108" i="1"/>
  <c r="AG108" i="1" s="1"/>
  <c r="AF107" i="1"/>
  <c r="AG107" i="1" s="1"/>
  <c r="AF106" i="1"/>
  <c r="AG106" i="1" s="1"/>
  <c r="AF103" i="1"/>
  <c r="AG103" i="1" s="1"/>
  <c r="AF102" i="1"/>
  <c r="AG102" i="1" s="1"/>
  <c r="AF101" i="1"/>
  <c r="AG101" i="1" s="1"/>
  <c r="AF100" i="1"/>
  <c r="AG100" i="1" s="1"/>
  <c r="AF99" i="1"/>
  <c r="AG99" i="1" s="1"/>
  <c r="AF98" i="1"/>
  <c r="AG98" i="1" s="1"/>
  <c r="AF95" i="1"/>
  <c r="AG95" i="1" s="1"/>
  <c r="AF94" i="1"/>
  <c r="AG94" i="1" s="1"/>
  <c r="AF93" i="1"/>
  <c r="AG93" i="1" s="1"/>
  <c r="AF92" i="1"/>
  <c r="AG92" i="1" s="1"/>
  <c r="AF91" i="1"/>
  <c r="AG91" i="1" s="1"/>
  <c r="AF90" i="1"/>
  <c r="AG90" i="1" s="1"/>
  <c r="AF89" i="1"/>
  <c r="AG89" i="1" s="1"/>
  <c r="AF86" i="1"/>
  <c r="AG86" i="1" s="1"/>
  <c r="AF85" i="1"/>
  <c r="AG85" i="1" s="1"/>
  <c r="AF84" i="1"/>
  <c r="AG84" i="1" s="1"/>
  <c r="AF83" i="1"/>
  <c r="AG8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0" i="1"/>
  <c r="AG70" i="1" s="1"/>
  <c r="AF71" i="1"/>
  <c r="AG71" i="1" s="1"/>
  <c r="AF72" i="1"/>
  <c r="AG72" i="1" s="1"/>
  <c r="AF73" i="1"/>
  <c r="AG73" i="1" s="1"/>
  <c r="AF74" i="1"/>
  <c r="AG74" i="1" s="1"/>
  <c r="AF69" i="1"/>
  <c r="AG69" i="1" s="1"/>
  <c r="AF64" i="1"/>
  <c r="AG64" i="1" s="1"/>
  <c r="AF65" i="1"/>
  <c r="AG65" i="1" s="1"/>
  <c r="AF66" i="1"/>
  <c r="AG66" i="1" s="1"/>
  <c r="AF63" i="1"/>
  <c r="AG63" i="1" s="1"/>
  <c r="AF59" i="1"/>
  <c r="AG59" i="1" s="1"/>
  <c r="AF60" i="1"/>
  <c r="AG60" i="1" s="1"/>
  <c r="AF58" i="1"/>
  <c r="AG58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49" i="1"/>
  <c r="AG49" i="1" s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C15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C148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105" i="1" l="1"/>
  <c r="C120" i="1"/>
  <c r="AF137" i="1"/>
  <c r="AG137" i="1" s="1"/>
  <c r="AF148" i="1"/>
  <c r="AG148" i="1" s="1"/>
  <c r="R62" i="1"/>
  <c r="C76" i="1"/>
  <c r="R97" i="1"/>
  <c r="H97" i="1"/>
  <c r="R112" i="1"/>
  <c r="H112" i="1"/>
  <c r="R132" i="1"/>
  <c r="H132" i="1"/>
  <c r="H144" i="1"/>
  <c r="H159" i="1"/>
  <c r="H68" i="1"/>
  <c r="R88" i="1"/>
  <c r="H88" i="1"/>
  <c r="R138" i="1"/>
  <c r="H138" i="1"/>
  <c r="R149" i="1"/>
  <c r="AF96" i="1"/>
  <c r="AG96" i="1" s="1"/>
  <c r="C97" i="1"/>
  <c r="AF143" i="1"/>
  <c r="AG143" i="1" s="1"/>
  <c r="C144" i="1"/>
  <c r="C138" i="1"/>
  <c r="AF131" i="1"/>
  <c r="AG131" i="1" s="1"/>
  <c r="C132" i="1"/>
  <c r="R159" i="1"/>
  <c r="AF158" i="1"/>
  <c r="AG158" i="1" s="1"/>
  <c r="C159" i="1"/>
  <c r="AF111" i="1"/>
  <c r="AG111" i="1" s="1"/>
  <c r="C112" i="1"/>
  <c r="AF87" i="1"/>
  <c r="AG87" i="1" s="1"/>
  <c r="C88" i="1"/>
  <c r="R144" i="1"/>
  <c r="R68" i="1"/>
  <c r="AF67" i="1"/>
  <c r="AG67" i="1" s="1"/>
  <c r="C68" i="1"/>
  <c r="H149" i="1"/>
  <c r="C149" i="1"/>
  <c r="H62" i="1"/>
  <c r="C62" i="1"/>
  <c r="AF61" i="1"/>
  <c r="AG61" i="1" s="1"/>
  <c r="R57" i="1"/>
  <c r="H57" i="1"/>
  <c r="AF56" i="1"/>
  <c r="AG56" i="1" s="1"/>
  <c r="C57" i="1"/>
  <c r="R105" i="1"/>
  <c r="H105" i="1"/>
  <c r="R120" i="1"/>
  <c r="H120" i="1"/>
  <c r="AF104" i="1"/>
  <c r="AG104" i="1" s="1"/>
  <c r="AF119" i="1"/>
  <c r="AG119" i="1" s="1"/>
  <c r="R76" i="1"/>
  <c r="H76" i="1"/>
  <c r="AF75" i="1"/>
  <c r="AG75" i="1" s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45" i="1"/>
  <c r="AG45" i="1" s="1"/>
  <c r="AF46" i="1"/>
  <c r="AG46" i="1" s="1"/>
  <c r="AF38" i="1"/>
  <c r="AG38" i="1" s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G35" i="1" s="1"/>
  <c r="AF21" i="1"/>
  <c r="AG21" i="1" s="1"/>
  <c r="AF14" i="1"/>
  <c r="AG14" i="1" s="1"/>
  <c r="AF15" i="1"/>
  <c r="AG15" i="1" s="1"/>
  <c r="AF16" i="1"/>
  <c r="AG16" i="1" s="1"/>
  <c r="AF17" i="1"/>
  <c r="AG17" i="1" s="1"/>
  <c r="AF18" i="1"/>
  <c r="AG18" i="1" s="1"/>
  <c r="AF13" i="1"/>
  <c r="AG13" i="1" s="1"/>
  <c r="AF6" i="1"/>
  <c r="AG6" i="1" s="1"/>
  <c r="AF7" i="1"/>
  <c r="AG7" i="1" s="1"/>
  <c r="AF8" i="1"/>
  <c r="AG8" i="1" s="1"/>
  <c r="AF9" i="1"/>
  <c r="AG9" i="1" s="1"/>
  <c r="AF10" i="1"/>
  <c r="AG10" i="1" s="1"/>
  <c r="AF5" i="1"/>
  <c r="AG5" i="1" s="1"/>
  <c r="R48" i="1" l="1"/>
  <c r="H48" i="1"/>
  <c r="C48" i="1"/>
  <c r="AF47" i="1"/>
  <c r="AG47" i="1" s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R37" i="1" l="1"/>
  <c r="H37" i="1"/>
  <c r="AF36" i="1"/>
  <c r="AG36" i="1" s="1"/>
  <c r="C37" i="1"/>
  <c r="R20" i="1"/>
  <c r="H20" i="1"/>
  <c r="R12" i="1"/>
  <c r="C20" i="1"/>
  <c r="C160" i="1" s="1"/>
  <c r="H12" i="1"/>
  <c r="AF19" i="1"/>
  <c r="AG19" i="1" s="1"/>
  <c r="AF11" i="1"/>
  <c r="AG11" i="1" s="1"/>
</calcChain>
</file>

<file path=xl/sharedStrings.xml><?xml version="1.0" encoding="utf-8"?>
<sst xmlns="http://schemas.openxmlformats.org/spreadsheetml/2006/main" count="165" uniqueCount="47">
  <si>
    <t xml:space="preserve"> Начальник участка</t>
  </si>
  <si>
    <t>Наименование должности</t>
  </si>
  <si>
    <t>Итого</t>
  </si>
  <si>
    <t>№ п/п</t>
  </si>
  <si>
    <t>ПОРЯДКОВЫЙ НОМЕР ВОПРОСА</t>
  </si>
  <si>
    <t>%  выпол-нения</t>
  </si>
  <si>
    <t>Сводная ведомость результатов теста для начальников участков производственных подразделений</t>
  </si>
  <si>
    <t xml:space="preserve">161 Количество  верных ответов </t>
  </si>
  <si>
    <t>162 Количество верных ответов</t>
  </si>
  <si>
    <t>271 Количество верных ответов</t>
  </si>
  <si>
    <t>273 Количество верных ответов</t>
  </si>
  <si>
    <r>
      <t xml:space="preserve">161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</si>
  <si>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r>
      <t xml:space="preserve">162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</si>
  <si>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r>
      <t xml:space="preserve">273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</si>
  <si>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r>
      <t xml:space="preserve">271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</si>
  <si>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410 Количество верных ответов</t>
  </si>
  <si>
    <r>
      <t xml:space="preserve">410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</si>
  <si>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421 Количество верных ответов</t>
  </si>
  <si>
    <r>
      <t xml:space="preserve">421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</si>
  <si>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423 Количество верных ответов</t>
  </si>
  <si>
    <r>
      <t xml:space="preserve">423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</si>
  <si>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431 Количество верных ответов</t>
  </si>
  <si>
    <r>
      <t xml:space="preserve">431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</si>
  <si>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441 Количество верных ответов</t>
  </si>
  <si>
    <r>
      <t xml:space="preserve">441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</si>
  <si>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442 Количество верных ответов</t>
  </si>
  <si>
    <r>
      <t xml:space="preserve">442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</si>
  <si>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443 Количество верных ответов</t>
  </si>
  <si>
    <r>
      <t xml:space="preserve">443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</si>
  <si>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448 Количество верных ответов</t>
  </si>
  <si>
    <r>
      <t xml:space="preserve">448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</si>
  <si>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451 Количество верных ответов</t>
  </si>
  <si>
    <r>
      <t xml:space="preserve">451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</si>
  <si>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452 Количество верных ответов</t>
  </si>
  <si>
    <r>
      <t xml:space="preserve">452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</si>
  <si>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453 Количество верных ответов</t>
  </si>
  <si>
    <r>
      <t xml:space="preserve">453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</si>
  <si>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458 Количество верных ответов</t>
  </si>
  <si>
    <r>
      <t xml:space="preserve">458 Итог по </t>
    </r>
    <r>
      <rPr>
        <b/>
        <sz val="11"/>
        <rFont val="Calibri"/>
        <family val="2"/>
        <charset val="204"/>
        <scheme val="minor"/>
      </rPr>
      <t>блокам (</t>
    </r>
    <r>
      <rPr>
        <b/>
        <sz val="11"/>
        <color theme="1"/>
        <rFont val="Calibri"/>
        <family val="2"/>
        <charset val="204"/>
        <scheme val="minor"/>
      </rPr>
      <t>%)</t>
    </r>
  </si>
  <si>
    <t>706 Количество верных ответов</t>
  </si>
  <si>
    <t>706 Итог по блокам (%)</t>
  </si>
  <si>
    <t>775 Количество верных ответов</t>
  </si>
  <si>
    <t>775 Итог по блокам (%)</t>
  </si>
  <si>
    <t xml:space="preserve">ПОЖАРНАЯ БЕЗОПАСНОСТЬ </t>
  </si>
  <si>
    <t>APW</t>
  </si>
  <si>
    <t>СМК</t>
  </si>
  <si>
    <t>Всего по блокам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</si>
</sst>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133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/>
    <xf numFmtId="0" fontId="1" fillId="0" borderId="20" xfId="0" applyFont="1" applyBorder="1"/>
    <xf numFmtId="0" fontId="1" fillId="0" borderId="14" xfId="0" applyFont="1" applyBorder="1"/>
    <xf numFmtId="0" fontId="1" fillId="0" borderId="9" xfId="0" applyFont="1" applyBorder="1"/>
    <xf numFmtId="0" fontId="0" fillId="0" borderId="1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" fillId="0" borderId="31" xfId="0" applyFont="1" applyBorder="1"/>
    <xf numFmtId="0" fontId="1" fillId="0" borderId="32" xfId="0" applyFont="1" applyBorder="1"/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Fill="1" applyBorder="1"/>
    <xf numFmtId="0" fontId="0" fillId="0" borderId="35" xfId="0" applyBorder="1"/>
    <xf numFmtId="0" fontId="0" fillId="0" borderId="36" xfId="0" applyBorder="1"/>
    <xf numFmtId="0" fontId="0" fillId="0" borderId="10" xfId="0" applyBorder="1"/>
    <xf numFmtId="0" fontId="0" fillId="0" borderId="37" xfId="0" applyBorder="1"/>
    <xf numFmtId="0" fontId="0" fillId="0" borderId="13" xfId="0" applyBorder="1"/>
    <xf numFmtId="0" fontId="0" fillId="0" borderId="35" xfId="0" applyBorder="1" applyAlignment="1">
      <alignment horizontal="right" vertical="top" wrapText="1"/>
    </xf>
    <xf numFmtId="0" fontId="0" fillId="0" borderId="37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36" xfId="0" applyBorder="1" applyAlignment="1">
      <alignment horizontal="right" vertical="top" wrapText="1"/>
    </xf>
    <xf numFmtId="9" fontId="0" fillId="0" borderId="35" xfId="1" applyNumberFormat="1" applyFont="1" applyBorder="1"/>
    <xf numFmtId="9" fontId="0" fillId="0" borderId="36" xfId="1" applyNumberFormat="1" applyFont="1" applyBorder="1"/>
    <xf numFmtId="9" fontId="0" fillId="0" borderId="10" xfId="1" applyNumberFormat="1" applyFont="1" applyBorder="1"/>
    <xf numFmtId="9" fontId="0" fillId="0" borderId="35" xfId="1" applyNumberFormat="1" applyFont="1" applyBorder="1" applyAlignment="1">
      <alignment horizontal="right" vertical="top" wrapText="1"/>
    </xf>
    <xf numFmtId="9" fontId="0" fillId="0" borderId="36" xfId="1" applyNumberFormat="1" applyFont="1" applyBorder="1" applyAlignment="1">
      <alignment horizontal="right" vertical="top" wrapText="1"/>
    </xf>
    <xf numFmtId="9" fontId="0" fillId="0" borderId="10" xfId="1" applyNumberFormat="1" applyFont="1" applyBorder="1" applyAlignment="1">
      <alignment horizontal="right" vertical="top" wrapText="1"/>
    </xf>
    <xf numFmtId="0" fontId="0" fillId="0" borderId="12" xfId="0" applyBorder="1"/>
    <xf numFmtId="0" fontId="1" fillId="0" borderId="38" xfId="0" applyFont="1" applyBorder="1" applyAlignment="1">
      <alignment horizontal="center"/>
    </xf>
    <xf numFmtId="0" fontId="0" fillId="0" borderId="4" xfId="0" applyBorder="1"/>
    <xf numFmtId="0" fontId="0" fillId="0" borderId="17" xfId="0" applyBorder="1"/>
    <xf numFmtId="0" fontId="0" fillId="0" borderId="17" xfId="0" applyBorder="1" applyAlignment="1">
      <alignment horizontal="left" vertical="top" wrapText="1"/>
    </xf>
    <xf numFmtId="0" fontId="1" fillId="0" borderId="49" xfId="0" applyFont="1" applyBorder="1"/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2" borderId="11" xfId="0" applyFont="1" applyFill="1" applyBorder="1"/>
    <xf numFmtId="0" fontId="1" fillId="2" borderId="9" xfId="0" applyFont="1" applyFill="1" applyBorder="1"/>
    <xf numFmtId="0" fontId="1" fillId="0" borderId="0" xfId="0" applyFont="1" applyFill="1" applyBorder="1"/>
    <xf numFmtId="9" fontId="1" fillId="2" borderId="11" xfId="1" applyFont="1" applyFill="1" applyBorder="1"/>
    <xf numFmtId="0" fontId="0" fillId="0" borderId="0" xfId="0" applyFill="1" applyBorder="1" applyAlignment="1">
      <alignment horizontal="left" vertical="top" wrapText="1"/>
    </xf>
    <xf numFmtId="49" fontId="0" fillId="0" borderId="0" xfId="0" applyNumberFormat="1" applyBorder="1"/>
    <xf numFmtId="49" fontId="0" fillId="0" borderId="0" xfId="0" applyNumberFormat="1"/>
    <xf numFmtId="0" fontId="1" fillId="3" borderId="11" xfId="0" applyFont="1" applyFill="1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wrapText="1"/>
    </xf>
    <xf numFmtId="49" fontId="5" fillId="0" borderId="36" xfId="0" applyNumberFormat="1" applyFont="1" applyBorder="1" applyAlignment="1">
      <alignment horizontal="center" wrapText="1"/>
    </xf>
    <xf numFmtId="49" fontId="5" fillId="0" borderId="34" xfId="0" applyNumberFormat="1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1" fillId="2" borderId="21" xfId="1" applyFont="1" applyFill="1" applyBorder="1" applyAlignment="1">
      <alignment horizontal="center" wrapText="1"/>
    </xf>
    <xf numFmtId="9" fontId="1" fillId="2" borderId="22" xfId="1" applyFont="1" applyFill="1" applyBorder="1" applyAlignment="1">
      <alignment horizontal="center" wrapText="1"/>
    </xf>
    <xf numFmtId="9" fontId="1" fillId="2" borderId="33" xfId="1" applyFont="1" applyFill="1" applyBorder="1" applyAlignment="1">
      <alignment horizontal="center" wrapText="1"/>
    </xf>
    <xf numFmtId="9" fontId="1" fillId="2" borderId="21" xfId="1" applyFont="1" applyFill="1" applyBorder="1" applyAlignment="1">
      <alignment horizontal="center"/>
    </xf>
    <xf numFmtId="9" fontId="1" fillId="2" borderId="22" xfId="1" applyFont="1" applyFill="1" applyBorder="1" applyAlignment="1">
      <alignment horizontal="center"/>
    </xf>
    <xf numFmtId="9" fontId="1" fillId="2" borderId="33" xfId="1" applyFont="1" applyFill="1" applyBorder="1" applyAlignment="1">
      <alignment horizontal="center"/>
    </xf>
    <xf numFmtId="9" fontId="1" fillId="2" borderId="44" xfId="1" applyFont="1" applyFill="1" applyBorder="1" applyAlignment="1">
      <alignment horizontal="center" wrapText="1"/>
    </xf>
    <xf numFmtId="9" fontId="1" fillId="2" borderId="45" xfId="1" applyFont="1" applyFill="1" applyBorder="1" applyAlignment="1">
      <alignment horizontal="center" wrapText="1"/>
    </xf>
    <xf numFmtId="9" fontId="1" fillId="2" borderId="46" xfId="1" applyFont="1" applyFill="1" applyBorder="1" applyAlignment="1">
      <alignment horizontal="center" wrapText="1"/>
    </xf>
    <xf numFmtId="0" fontId="0" fillId="0" borderId="1" xfId="0" applyNumberFormat="1" applyBorder="1"/>
    <xf numFmtId="0" fontId="0" fillId="0" borderId="25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0" borderId="26" xfId="0" applyNumberFormat="1" applyBorder="1" applyAlignment="1">
      <alignment horizontal="left" vertical="top" wrapText="1"/>
    </xf>
    <xf numFmtId="0" fontId="1" fillId="0" borderId="31" xfId="0" applyNumberFormat="1" applyFont="1" applyBorder="1"/>
    <xf numFmtId="0" fontId="0" fillId="0" borderId="31" xfId="0" applyNumberFormat="1" applyBorder="1" applyAlignment="1">
      <alignment horizontal="left" vertical="top" wrapText="1"/>
    </xf>
    <xf numFmtId="0" fontId="0" fillId="0" borderId="20" xfId="0" applyNumberFormat="1" applyBorder="1" applyAlignment="1">
      <alignment horizontal="left" vertical="top" wrapText="1"/>
    </xf>
    <xf numFmtId="0" fontId="0" fillId="0" borderId="32" xfId="0" applyNumberFormat="1" applyBorder="1" applyAlignment="1">
      <alignment horizontal="left" vertical="top" wrapText="1"/>
    </xf>
    <xf numFmtId="0" fontId="0" fillId="0" borderId="27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28" xfId="0" applyNumberFormat="1" applyBorder="1" applyAlignment="1">
      <alignment horizontal="left" vertical="top" wrapText="1"/>
    </xf>
    <xf numFmtId="0" fontId="0" fillId="0" borderId="41" xfId="0" applyNumberForma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0" fontId="0" fillId="0" borderId="43" xfId="0" applyNumberFormat="1" applyBorder="1" applyAlignment="1">
      <alignment horizontal="left" vertical="top" wrapText="1"/>
    </xf>
    <xf numFmtId="0" fontId="1" fillId="0" borderId="25" xfId="0" applyNumberFormat="1" applyFont="1" applyBorder="1"/>
    <xf numFmtId="0" fontId="1" fillId="0" borderId="3" xfId="0" applyNumberFormat="1" applyFont="1" applyBorder="1"/>
    <xf numFmtId="0" fontId="1" fillId="0" borderId="26" xfId="0" applyNumberFormat="1" applyFont="1" applyBorder="1"/>
    <xf numFmtId="0" fontId="6" fillId="5" borderId="22" xfId="2" applyNumberFormat="1" applyFill="1" applyBorder="1" applyAlignment="1">
      <alignment horizontal="center" wrapText="1"/>
    </xf>
    <xf numFmtId="0" fontId="6" fillId="5" borderId="33" xfId="2" applyNumberFormat="1" applyFill="1" applyBorder="1" applyAlignment="1">
      <alignment horizontal="center" wrapText="1"/>
    </xf>
    <xf numFmtId="9" fontId="6" fillId="5" borderId="21" xfId="2" applyNumberFormat="1" applyFill="1" applyBorder="1" applyAlignment="1">
      <alignment horizontal="center" wrapText="1"/>
    </xf>
    <xf numFmtId="49" fontId="1" fillId="0" borderId="50" xfId="0" applyNumberFormat="1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49" fontId="1" fillId="0" borderId="48" xfId="0" applyNumberFormat="1" applyFont="1" applyBorder="1" applyAlignment="1">
      <alignment horizontal="center"/>
    </xf>
  </cellXfs>
  <cellStyles count="3">
    <cellStyle name="Акцент4" xfId="2" builtinId="41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2"/>
  <sheetViews>
    <sheetView tabSelected="1" topLeftCell="A52" zoomScale="80" zoomScaleNormal="80" workbookViewId="0">
      <selection activeCell="AF5" sqref="AF5"/>
    </sheetView>
  </sheetViews>
  <sheetFormatPr defaultRowHeight="15" x14ac:dyDescent="0.25"/>
  <cols>
    <col min="1" max="1" width="5" style="7" customWidth="1"/>
    <col min="2" max="2" width="18.42578125" style="6" customWidth="1"/>
    <col min="3" max="7" width="3.42578125" style="69" customWidth="1"/>
    <col min="8" max="31" width="3.42578125" customWidth="1"/>
    <col min="32" max="32" width="8.140625" customWidth="1"/>
    <col min="34" max="59" width="9.140625" style="37"/>
  </cols>
  <sheetData>
    <row r="1" spans="1:59" ht="57" customHeight="1" thickBot="1" x14ac:dyDescent="0.45">
      <c r="A1" s="98" t="s">
        <v>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59" ht="41.25" customHeight="1" thickBot="1" x14ac:dyDescent="0.35">
      <c r="A2" s="71" t="s">
        <v>3</v>
      </c>
      <c r="B2" s="71" t="s">
        <v>1</v>
      </c>
      <c r="C2" s="77" t="s">
        <v>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  <c r="AF2" s="86" t="s">
        <v>2</v>
      </c>
      <c r="AG2" s="74" t="s">
        <v>5</v>
      </c>
    </row>
    <row r="3" spans="1:59" s="3" customFormat="1" ht="17.25" customHeight="1" thickBot="1" x14ac:dyDescent="0.3">
      <c r="A3" s="72"/>
      <c r="B3" s="72"/>
      <c r="C3" s="80" t="s">
        <v>45</v>
      </c>
      <c r="D3" s="81"/>
      <c r="E3" s="81"/>
      <c r="F3" s="81"/>
      <c r="G3" s="82"/>
      <c r="H3" s="83" t="s">
        <v>44</v>
      </c>
      <c r="I3" s="84"/>
      <c r="J3" s="84"/>
      <c r="K3" s="84"/>
      <c r="L3" s="84"/>
      <c r="M3" s="84"/>
      <c r="N3" s="84"/>
      <c r="O3" s="84"/>
      <c r="P3" s="84"/>
      <c r="Q3" s="85"/>
      <c r="R3" s="83" t="s">
        <v>43</v>
      </c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5"/>
      <c r="AF3" s="87"/>
      <c r="AG3" s="75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</row>
    <row r="4" spans="1:59" ht="21" customHeight="1" thickBot="1" x14ac:dyDescent="0.3">
      <c r="A4" s="73"/>
      <c r="B4" s="73"/>
      <c r="C4" s="129">
        <v>1</v>
      </c>
      <c r="D4" s="130">
        <v>2</v>
      </c>
      <c r="E4" s="130">
        <v>3</v>
      </c>
      <c r="F4" s="131">
        <v>4</v>
      </c>
      <c r="G4" s="132">
        <v>5</v>
      </c>
      <c r="H4" s="22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23">
        <v>15</v>
      </c>
      <c r="R4" s="56">
        <v>42</v>
      </c>
      <c r="S4" s="11">
        <v>43</v>
      </c>
      <c r="T4" s="11">
        <v>44</v>
      </c>
      <c r="U4" s="11">
        <v>45</v>
      </c>
      <c r="V4" s="11">
        <v>46</v>
      </c>
      <c r="W4" s="11">
        <v>47</v>
      </c>
      <c r="X4" s="11">
        <v>48</v>
      </c>
      <c r="Y4" s="11">
        <v>49</v>
      </c>
      <c r="Z4" s="11">
        <v>50</v>
      </c>
      <c r="AA4" s="11">
        <v>51</v>
      </c>
      <c r="AB4" s="11">
        <v>52</v>
      </c>
      <c r="AC4" s="11">
        <v>53</v>
      </c>
      <c r="AD4" s="11">
        <v>54</v>
      </c>
      <c r="AE4" s="23">
        <v>55</v>
      </c>
      <c r="AF4" s="88"/>
      <c r="AG4" s="76"/>
    </row>
    <row r="5" spans="1:59" ht="30" x14ac:dyDescent="0.25">
      <c r="A5" s="10">
        <v>1</v>
      </c>
      <c r="B5" s="12" t="s">
        <v>0</v>
      </c>
      <c r="C5" s="109">
        <v>1</v>
      </c>
      <c r="D5" s="109">
        <v>1</v>
      </c>
      <c r="E5" s="109">
        <v>1</v>
      </c>
      <c r="F5" s="109">
        <v>1</v>
      </c>
      <c r="G5" s="109">
        <v>1</v>
      </c>
      <c r="I5" s="9"/>
      <c r="J5" s="9"/>
      <c r="K5" s="9"/>
      <c r="L5" s="9"/>
      <c r="M5" s="9"/>
      <c r="N5" s="9"/>
      <c r="O5" s="9"/>
      <c r="P5" s="9"/>
      <c r="Q5" s="25"/>
      <c r="R5" s="55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5"/>
      <c r="AF5" s="38">
        <f t="shared" ref="AF5:AF11" si="0">SUM(C5:AE5)</f>
        <v>5</v>
      </c>
      <c r="AG5" s="49">
        <f>AF5/55</f>
        <v>9.0909090909090912E-2</v>
      </c>
    </row>
    <row r="6" spans="1:59" ht="30" x14ac:dyDescent="0.25">
      <c r="A6" s="4">
        <v>2</v>
      </c>
      <c r="B6" s="13" t="s">
        <v>0</v>
      </c>
      <c r="C6" s="109">
        <v>1</v>
      </c>
      <c r="D6" s="109">
        <v>1</v>
      </c>
      <c r="E6" s="109">
        <v>1</v>
      </c>
      <c r="F6" s="109">
        <v>1</v>
      </c>
      <c r="G6" s="109">
        <v>1</v>
      </c>
      <c r="H6" s="57"/>
      <c r="I6" s="8"/>
      <c r="J6" s="8"/>
      <c r="K6" s="8"/>
      <c r="L6" s="8"/>
      <c r="M6" s="8"/>
      <c r="N6" s="55"/>
      <c r="O6" s="8"/>
      <c r="P6" s="8"/>
      <c r="Q6" s="27"/>
      <c r="R6" s="5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27"/>
      <c r="AF6" s="38">
        <f t="shared" si="0"/>
        <v>5</v>
      </c>
      <c r="AG6" s="49">
        <f t="shared" ref="AG6:AG11" si="1">AF6/55</f>
        <v>9.0909090909090912E-2</v>
      </c>
    </row>
    <row r="7" spans="1:59" ht="30" x14ac:dyDescent="0.25">
      <c r="A7" s="4">
        <v>3</v>
      </c>
      <c r="B7" s="13" t="s">
        <v>0</v>
      </c>
      <c r="C7" s="109">
        <v>1</v>
      </c>
      <c r="D7" s="109">
        <v>1</v>
      </c>
      <c r="E7" s="109">
        <v>1</v>
      </c>
      <c r="F7" s="109">
        <v>1</v>
      </c>
      <c r="G7" s="109">
        <v>1</v>
      </c>
      <c r="H7" s="57"/>
      <c r="I7" s="8"/>
      <c r="J7" s="8"/>
      <c r="K7" s="8"/>
      <c r="L7" s="8"/>
      <c r="M7" s="8"/>
      <c r="N7" s="8"/>
      <c r="O7" s="8"/>
      <c r="P7" s="8"/>
      <c r="Q7" s="27"/>
      <c r="R7" s="5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27"/>
      <c r="AF7" s="38">
        <f t="shared" si="0"/>
        <v>5</v>
      </c>
      <c r="AG7" s="49">
        <f t="shared" si="1"/>
        <v>9.0909090909090912E-2</v>
      </c>
    </row>
    <row r="8" spans="1:59" ht="30" x14ac:dyDescent="0.25">
      <c r="A8" s="4">
        <v>4</v>
      </c>
      <c r="B8" s="13" t="s">
        <v>0</v>
      </c>
      <c r="C8" s="109">
        <v>1</v>
      </c>
      <c r="D8" s="109">
        <v>1</v>
      </c>
      <c r="E8" s="109">
        <v>1</v>
      </c>
      <c r="F8" s="109">
        <v>1</v>
      </c>
      <c r="G8" s="109">
        <v>1</v>
      </c>
      <c r="H8" s="57"/>
      <c r="I8" s="8"/>
      <c r="J8" s="8"/>
      <c r="K8" s="8"/>
      <c r="L8" s="8"/>
      <c r="M8" s="8"/>
      <c r="N8" s="8"/>
      <c r="O8" s="8"/>
      <c r="P8" s="8"/>
      <c r="Q8" s="27"/>
      <c r="R8" s="5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27"/>
      <c r="AF8" s="38">
        <f t="shared" si="0"/>
        <v>5</v>
      </c>
      <c r="AG8" s="49">
        <f t="shared" si="1"/>
        <v>9.0909090909090912E-2</v>
      </c>
    </row>
    <row r="9" spans="1:59" ht="30" x14ac:dyDescent="0.25">
      <c r="A9" s="4">
        <v>5</v>
      </c>
      <c r="B9" s="13" t="s">
        <v>0</v>
      </c>
      <c r="C9" s="109">
        <v>1</v>
      </c>
      <c r="D9" s="109">
        <v>1</v>
      </c>
      <c r="E9" s="109">
        <v>1</v>
      </c>
      <c r="F9" s="109">
        <v>1</v>
      </c>
      <c r="G9" s="109">
        <v>1</v>
      </c>
      <c r="H9" s="57"/>
      <c r="I9" s="8"/>
      <c r="J9" s="8"/>
      <c r="K9" s="8"/>
      <c r="L9" s="8"/>
      <c r="M9" s="8"/>
      <c r="N9" s="8"/>
      <c r="O9" s="8"/>
      <c r="P9" s="8"/>
      <c r="Q9" s="27"/>
      <c r="R9" s="5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27"/>
      <c r="AF9" s="38">
        <f t="shared" si="0"/>
        <v>5</v>
      </c>
      <c r="AG9" s="49">
        <f t="shared" si="1"/>
        <v>9.0909090909090912E-2</v>
      </c>
    </row>
    <row r="10" spans="1:59" ht="30.75" thickBot="1" x14ac:dyDescent="0.3">
      <c r="A10" s="14">
        <v>6</v>
      </c>
      <c r="B10" s="15" t="s">
        <v>0</v>
      </c>
      <c r="C10" s="109">
        <v>1</v>
      </c>
      <c r="D10" s="109">
        <v>1</v>
      </c>
      <c r="E10" s="109">
        <v>1</v>
      </c>
      <c r="F10" s="109">
        <v>1</v>
      </c>
      <c r="G10" s="109">
        <v>1</v>
      </c>
      <c r="H10" s="58"/>
      <c r="I10" s="16"/>
      <c r="J10" s="16"/>
      <c r="K10" s="16"/>
      <c r="L10" s="16"/>
      <c r="M10" s="16"/>
      <c r="N10" s="16"/>
      <c r="O10" s="16"/>
      <c r="P10" s="16"/>
      <c r="Q10" s="28"/>
      <c r="R10" s="58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28"/>
      <c r="AF10" s="39">
        <f t="shared" si="0"/>
        <v>5</v>
      </c>
      <c r="AG10" s="50">
        <f t="shared" si="1"/>
        <v>9.0909090909090912E-2</v>
      </c>
    </row>
    <row r="11" spans="1:59" s="18" customFormat="1" ht="15" customHeight="1" x14ac:dyDescent="0.25">
      <c r="A11" s="94" t="s">
        <v>7</v>
      </c>
      <c r="B11" s="95"/>
      <c r="C11" s="123">
        <f>SUM(C5:C10)</f>
        <v>6</v>
      </c>
      <c r="D11" s="123">
        <f t="shared" ref="D11:G11" si="2">SUM(D5:D10)</f>
        <v>6</v>
      </c>
      <c r="E11" s="123">
        <f t="shared" si="2"/>
        <v>6</v>
      </c>
      <c r="F11" s="123">
        <f t="shared" si="2"/>
        <v>6</v>
      </c>
      <c r="G11" s="123">
        <f t="shared" si="2"/>
        <v>6</v>
      </c>
      <c r="H11" s="29">
        <f t="shared" ref="H11:AE11" si="3">SUM(H5:H10)</f>
        <v>0</v>
      </c>
      <c r="I11" s="17">
        <f t="shared" si="3"/>
        <v>0</v>
      </c>
      <c r="J11" s="17">
        <f t="shared" si="3"/>
        <v>0</v>
      </c>
      <c r="K11" s="17">
        <f t="shared" si="3"/>
        <v>0</v>
      </c>
      <c r="L11" s="17">
        <f t="shared" si="3"/>
        <v>0</v>
      </c>
      <c r="M11" s="17">
        <f t="shared" si="3"/>
        <v>0</v>
      </c>
      <c r="N11" s="17">
        <f t="shared" si="3"/>
        <v>0</v>
      </c>
      <c r="O11" s="17">
        <f t="shared" si="3"/>
        <v>0</v>
      </c>
      <c r="P11" s="17">
        <f t="shared" si="3"/>
        <v>0</v>
      </c>
      <c r="Q11" s="30">
        <f t="shared" si="3"/>
        <v>0</v>
      </c>
      <c r="R11" s="29">
        <f t="shared" si="3"/>
        <v>0</v>
      </c>
      <c r="S11" s="17">
        <f t="shared" si="3"/>
        <v>0</v>
      </c>
      <c r="T11" s="17">
        <f t="shared" si="3"/>
        <v>0</v>
      </c>
      <c r="U11" s="17">
        <f t="shared" si="3"/>
        <v>0</v>
      </c>
      <c r="V11" s="17">
        <f t="shared" si="3"/>
        <v>0</v>
      </c>
      <c r="W11" s="17">
        <f t="shared" si="3"/>
        <v>0</v>
      </c>
      <c r="X11" s="17">
        <f t="shared" si="3"/>
        <v>0</v>
      </c>
      <c r="Y11" s="17">
        <f t="shared" si="3"/>
        <v>0</v>
      </c>
      <c r="Z11" s="17">
        <f t="shared" si="3"/>
        <v>0</v>
      </c>
      <c r="AA11" s="17">
        <f t="shared" si="3"/>
        <v>0</v>
      </c>
      <c r="AB11" s="17">
        <f t="shared" si="3"/>
        <v>0</v>
      </c>
      <c r="AC11" s="17">
        <f t="shared" si="3"/>
        <v>0</v>
      </c>
      <c r="AD11" s="17">
        <f t="shared" si="3"/>
        <v>0</v>
      </c>
      <c r="AE11" s="30">
        <f t="shared" si="3"/>
        <v>0</v>
      </c>
      <c r="AF11" s="40">
        <f t="shared" si="0"/>
        <v>30</v>
      </c>
      <c r="AG11" s="51">
        <f t="shared" si="1"/>
        <v>0.54545454545454541</v>
      </c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</row>
    <row r="12" spans="1:59" s="64" customFormat="1" ht="15" customHeight="1" thickBot="1" x14ac:dyDescent="0.3">
      <c r="A12" s="96" t="s">
        <v>11</v>
      </c>
      <c r="B12" s="97"/>
      <c r="C12" s="106">
        <f>SUM(C11:G11)/30</f>
        <v>1</v>
      </c>
      <c r="D12" s="107"/>
      <c r="E12" s="107"/>
      <c r="F12" s="107"/>
      <c r="G12" s="108"/>
      <c r="H12" s="103">
        <f>SUM(H11:Q11)/60</f>
        <v>0</v>
      </c>
      <c r="I12" s="104"/>
      <c r="J12" s="104"/>
      <c r="K12" s="104"/>
      <c r="L12" s="104"/>
      <c r="M12" s="104"/>
      <c r="N12" s="104"/>
      <c r="O12" s="104"/>
      <c r="P12" s="104"/>
      <c r="Q12" s="105"/>
      <c r="R12" s="103">
        <f>SUM(R11:AE11)/84</f>
        <v>0</v>
      </c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AF12" s="66"/>
      <c r="AG12" s="66"/>
      <c r="AH12" s="65">
        <v>30</v>
      </c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</row>
    <row r="13" spans="1:59" ht="30" x14ac:dyDescent="0.25">
      <c r="A13" s="10">
        <v>7</v>
      </c>
      <c r="B13" s="12" t="s">
        <v>0</v>
      </c>
      <c r="C13" s="118">
        <v>1</v>
      </c>
      <c r="D13" s="118">
        <v>1</v>
      </c>
      <c r="E13" s="118">
        <v>1</v>
      </c>
      <c r="F13" s="118">
        <v>1</v>
      </c>
      <c r="G13" s="118">
        <v>1</v>
      </c>
      <c r="H13" s="55"/>
      <c r="I13" s="9"/>
      <c r="J13" s="9"/>
      <c r="K13" s="9"/>
      <c r="L13" s="9"/>
      <c r="M13" s="9"/>
      <c r="N13" s="9"/>
      <c r="O13" s="9"/>
      <c r="P13" s="9"/>
      <c r="Q13" s="25"/>
      <c r="R13" s="55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25"/>
      <c r="AF13" s="38">
        <f t="shared" ref="AF13:AF19" si="4">SUM(C13:AE13)</f>
        <v>5</v>
      </c>
      <c r="AG13" s="49">
        <f>AF13/55</f>
        <v>9.0909090909090912E-2</v>
      </c>
    </row>
    <row r="14" spans="1:59" ht="30" x14ac:dyDescent="0.25">
      <c r="A14" s="4">
        <v>8</v>
      </c>
      <c r="B14" s="13" t="s">
        <v>0</v>
      </c>
      <c r="C14" s="118">
        <v>1</v>
      </c>
      <c r="D14" s="118">
        <v>1</v>
      </c>
      <c r="E14" s="118">
        <v>1</v>
      </c>
      <c r="F14" s="118">
        <v>1</v>
      </c>
      <c r="G14" s="118">
        <v>1</v>
      </c>
      <c r="H14" s="57"/>
      <c r="I14" s="8"/>
      <c r="J14" s="8"/>
      <c r="K14" s="8"/>
      <c r="L14" s="8"/>
      <c r="M14" s="8"/>
      <c r="N14" s="8"/>
      <c r="O14" s="8"/>
      <c r="P14" s="8"/>
      <c r="Q14" s="27"/>
      <c r="R14" s="5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27"/>
      <c r="AF14" s="41">
        <f t="shared" si="4"/>
        <v>5</v>
      </c>
      <c r="AG14" s="49">
        <f t="shared" ref="AG14:AG19" si="5">AF14/55</f>
        <v>9.0909090909090912E-2</v>
      </c>
    </row>
    <row r="15" spans="1:59" ht="30" x14ac:dyDescent="0.25">
      <c r="A15" s="4">
        <v>9</v>
      </c>
      <c r="B15" s="13" t="s">
        <v>0</v>
      </c>
      <c r="C15" s="118">
        <v>1</v>
      </c>
      <c r="D15" s="118">
        <v>1</v>
      </c>
      <c r="E15" s="118">
        <v>1</v>
      </c>
      <c r="F15" s="118">
        <v>1</v>
      </c>
      <c r="G15" s="118">
        <v>1</v>
      </c>
      <c r="H15" s="57"/>
      <c r="I15" s="8"/>
      <c r="J15" s="8"/>
      <c r="K15" s="8"/>
      <c r="L15" s="8"/>
      <c r="M15" s="8"/>
      <c r="N15" s="8"/>
      <c r="O15" s="8"/>
      <c r="P15" s="8"/>
      <c r="Q15" s="27"/>
      <c r="R15" s="5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7"/>
      <c r="AF15" s="41">
        <f t="shared" si="4"/>
        <v>5</v>
      </c>
      <c r="AG15" s="49">
        <f t="shared" si="5"/>
        <v>9.0909090909090912E-2</v>
      </c>
    </row>
    <row r="16" spans="1:59" ht="30" x14ac:dyDescent="0.25">
      <c r="A16" s="4">
        <v>10</v>
      </c>
      <c r="B16" s="13" t="s">
        <v>0</v>
      </c>
      <c r="C16" s="118">
        <v>1</v>
      </c>
      <c r="D16" s="118">
        <v>1</v>
      </c>
      <c r="E16" s="118">
        <v>1</v>
      </c>
      <c r="F16" s="118">
        <v>1</v>
      </c>
      <c r="G16" s="118">
        <v>1</v>
      </c>
      <c r="H16" s="57"/>
      <c r="I16" s="8"/>
      <c r="J16" s="8"/>
      <c r="K16" s="8"/>
      <c r="L16" s="8"/>
      <c r="M16" s="8"/>
      <c r="N16" s="8"/>
      <c r="O16" s="8"/>
      <c r="P16" s="8"/>
      <c r="Q16" s="27"/>
      <c r="R16" s="5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7"/>
      <c r="AF16" s="41">
        <f t="shared" si="4"/>
        <v>5</v>
      </c>
      <c r="AG16" s="49">
        <f t="shared" si="5"/>
        <v>9.0909090909090912E-2</v>
      </c>
    </row>
    <row r="17" spans="1:59" ht="30" x14ac:dyDescent="0.25">
      <c r="A17" s="4">
        <v>11</v>
      </c>
      <c r="B17" s="13" t="s">
        <v>0</v>
      </c>
      <c r="C17" s="118">
        <v>1</v>
      </c>
      <c r="D17" s="118">
        <v>1</v>
      </c>
      <c r="E17" s="118">
        <v>1</v>
      </c>
      <c r="F17" s="118">
        <v>1</v>
      </c>
      <c r="G17" s="118">
        <v>1</v>
      </c>
      <c r="H17" s="57"/>
      <c r="I17" s="8"/>
      <c r="J17" s="8"/>
      <c r="K17" s="8"/>
      <c r="L17" s="8"/>
      <c r="M17" s="8"/>
      <c r="N17" s="8"/>
      <c r="O17" s="8"/>
      <c r="P17" s="8"/>
      <c r="Q17" s="27"/>
      <c r="R17" s="5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7"/>
      <c r="AF17" s="41">
        <f t="shared" si="4"/>
        <v>5</v>
      </c>
      <c r="AG17" s="49">
        <f t="shared" si="5"/>
        <v>9.0909090909090912E-2</v>
      </c>
    </row>
    <row r="18" spans="1:59" ht="30.75" thickBot="1" x14ac:dyDescent="0.3">
      <c r="A18" s="14">
        <v>12</v>
      </c>
      <c r="B18" s="15" t="s">
        <v>0</v>
      </c>
      <c r="C18" s="118">
        <v>1</v>
      </c>
      <c r="D18" s="118">
        <v>1</v>
      </c>
      <c r="E18" s="118">
        <v>1</v>
      </c>
      <c r="F18" s="118">
        <v>1</v>
      </c>
      <c r="G18" s="118">
        <v>1</v>
      </c>
      <c r="H18" s="58"/>
      <c r="I18" s="16"/>
      <c r="J18" s="16"/>
      <c r="K18" s="16"/>
      <c r="L18" s="16"/>
      <c r="M18" s="16"/>
      <c r="N18" s="16"/>
      <c r="O18" s="16"/>
      <c r="P18" s="16"/>
      <c r="Q18" s="28"/>
      <c r="R18" s="58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28"/>
      <c r="AF18" s="42">
        <f t="shared" si="4"/>
        <v>5</v>
      </c>
      <c r="AG18" s="50">
        <f t="shared" si="5"/>
        <v>9.0909090909090912E-2</v>
      </c>
    </row>
    <row r="19" spans="1:59" s="18" customFormat="1" x14ac:dyDescent="0.25">
      <c r="A19" s="94" t="s">
        <v>8</v>
      </c>
      <c r="B19" s="95"/>
      <c r="C19" s="124">
        <f t="shared" ref="C19:AE19" si="6">SUM(C13:C18)</f>
        <v>6</v>
      </c>
      <c r="D19" s="124">
        <f t="shared" si="6"/>
        <v>6</v>
      </c>
      <c r="E19" s="124">
        <f t="shared" si="6"/>
        <v>6</v>
      </c>
      <c r="F19" s="124">
        <f t="shared" si="6"/>
        <v>6</v>
      </c>
      <c r="G19" s="125">
        <f t="shared" si="6"/>
        <v>6</v>
      </c>
      <c r="H19" s="29">
        <f t="shared" si="6"/>
        <v>0</v>
      </c>
      <c r="I19" s="17">
        <f t="shared" si="6"/>
        <v>0</v>
      </c>
      <c r="J19" s="17">
        <f t="shared" si="6"/>
        <v>0</v>
      </c>
      <c r="K19" s="17">
        <f t="shared" si="6"/>
        <v>0</v>
      </c>
      <c r="L19" s="17">
        <f t="shared" si="6"/>
        <v>0</v>
      </c>
      <c r="M19" s="17">
        <f t="shared" si="6"/>
        <v>0</v>
      </c>
      <c r="N19" s="17">
        <f t="shared" si="6"/>
        <v>0</v>
      </c>
      <c r="O19" s="17">
        <f t="shared" si="6"/>
        <v>0</v>
      </c>
      <c r="P19" s="17">
        <f t="shared" si="6"/>
        <v>0</v>
      </c>
      <c r="Q19" s="30">
        <f t="shared" si="6"/>
        <v>0</v>
      </c>
      <c r="R19" s="29">
        <f t="shared" si="6"/>
        <v>0</v>
      </c>
      <c r="S19" s="17">
        <f t="shared" si="6"/>
        <v>0</v>
      </c>
      <c r="T19" s="17">
        <f t="shared" si="6"/>
        <v>0</v>
      </c>
      <c r="U19" s="17">
        <f t="shared" si="6"/>
        <v>0</v>
      </c>
      <c r="V19" s="17">
        <f t="shared" si="6"/>
        <v>0</v>
      </c>
      <c r="W19" s="17">
        <f t="shared" si="6"/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17">
        <f t="shared" si="6"/>
        <v>0</v>
      </c>
      <c r="AB19" s="17">
        <f t="shared" si="6"/>
        <v>0</v>
      </c>
      <c r="AC19" s="17">
        <f t="shared" si="6"/>
        <v>0</v>
      </c>
      <c r="AD19" s="17">
        <f t="shared" si="6"/>
        <v>0</v>
      </c>
      <c r="AE19" s="30">
        <f t="shared" si="6"/>
        <v>0</v>
      </c>
      <c r="AF19" s="40">
        <f t="shared" si="4"/>
        <v>30</v>
      </c>
      <c r="AG19" s="51">
        <f t="shared" si="5"/>
        <v>0.54545454545454541</v>
      </c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s="64" customFormat="1" ht="15" customHeight="1" thickBot="1" x14ac:dyDescent="0.3">
      <c r="A20" s="96" t="s">
        <v>12</v>
      </c>
      <c r="B20" s="97"/>
      <c r="C20" s="100">
        <f>SUM(C19:G19)/30</f>
        <v>1</v>
      </c>
      <c r="D20" s="101"/>
      <c r="E20" s="101"/>
      <c r="F20" s="101"/>
      <c r="G20" s="102"/>
      <c r="H20" s="103">
        <f>SUM(H19:Q19)/60</f>
        <v>0</v>
      </c>
      <c r="I20" s="104"/>
      <c r="J20" s="104"/>
      <c r="K20" s="104"/>
      <c r="L20" s="104"/>
      <c r="M20" s="104"/>
      <c r="N20" s="104"/>
      <c r="O20" s="104"/>
      <c r="P20" s="104"/>
      <c r="Q20" s="105"/>
      <c r="R20" s="103">
        <f>SUM(R19:AE19)/84</f>
        <v>0</v>
      </c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5"/>
      <c r="AF20" s="63"/>
      <c r="AG20" s="63"/>
      <c r="AH20" s="65">
        <v>30</v>
      </c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ht="30" x14ac:dyDescent="0.25">
      <c r="A21" s="10">
        <v>13</v>
      </c>
      <c r="B21" s="10" t="s">
        <v>0</v>
      </c>
      <c r="C21" s="110"/>
      <c r="D21" s="111"/>
      <c r="E21" s="111"/>
      <c r="F21" s="111"/>
      <c r="G21" s="112"/>
      <c r="H21" s="24"/>
      <c r="I21" s="9"/>
      <c r="J21" s="9"/>
      <c r="K21" s="9"/>
      <c r="L21" s="9"/>
      <c r="M21" s="9"/>
      <c r="N21" s="9"/>
      <c r="O21" s="9"/>
      <c r="P21" s="9"/>
      <c r="Q21" s="25"/>
      <c r="R21" s="55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25"/>
      <c r="AF21" s="38">
        <f t="shared" ref="AF21:AF36" si="7">SUM(C21:AE21)</f>
        <v>0</v>
      </c>
      <c r="AG21" s="49">
        <f>AF21/55</f>
        <v>0</v>
      </c>
    </row>
    <row r="22" spans="1:59" ht="30" x14ac:dyDescent="0.25">
      <c r="A22" s="4">
        <v>14</v>
      </c>
      <c r="B22" s="4" t="s">
        <v>0</v>
      </c>
      <c r="C22" s="110"/>
      <c r="D22" s="111"/>
      <c r="E22" s="111"/>
      <c r="F22" s="111"/>
      <c r="G22" s="112"/>
      <c r="H22" s="26"/>
      <c r="I22" s="8"/>
      <c r="J22" s="8"/>
      <c r="K22" s="8"/>
      <c r="L22" s="8"/>
      <c r="M22" s="8"/>
      <c r="N22" s="8"/>
      <c r="O22" s="8"/>
      <c r="P22" s="8"/>
      <c r="Q22" s="27"/>
      <c r="R22" s="5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27"/>
      <c r="AF22" s="41">
        <f t="shared" si="7"/>
        <v>0</v>
      </c>
      <c r="AG22" s="49">
        <f t="shared" ref="AG22:AG35" si="8">AF22/55</f>
        <v>0</v>
      </c>
    </row>
    <row r="23" spans="1:59" ht="30" x14ac:dyDescent="0.25">
      <c r="A23" s="4">
        <v>15</v>
      </c>
      <c r="B23" s="4" t="s">
        <v>0</v>
      </c>
      <c r="C23" s="110">
        <v>1</v>
      </c>
      <c r="D23" s="111">
        <v>1</v>
      </c>
      <c r="E23" s="111"/>
      <c r="F23" s="111"/>
      <c r="G23" s="112"/>
      <c r="H23" s="26"/>
      <c r="I23" s="8"/>
      <c r="J23" s="8"/>
      <c r="K23" s="8"/>
      <c r="L23" s="8"/>
      <c r="M23" s="8"/>
      <c r="N23" s="8"/>
      <c r="O23" s="8"/>
      <c r="P23" s="8"/>
      <c r="Q23" s="27"/>
      <c r="R23" s="5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27"/>
      <c r="AF23" s="41">
        <f t="shared" si="7"/>
        <v>2</v>
      </c>
      <c r="AG23" s="49">
        <f t="shared" si="8"/>
        <v>3.6363636363636362E-2</v>
      </c>
    </row>
    <row r="24" spans="1:59" ht="30" x14ac:dyDescent="0.25">
      <c r="A24" s="4">
        <v>16</v>
      </c>
      <c r="B24" s="4" t="s">
        <v>0</v>
      </c>
      <c r="C24" s="110"/>
      <c r="D24" s="111"/>
      <c r="E24" s="111"/>
      <c r="F24" s="111">
        <v>1</v>
      </c>
      <c r="G24" s="112"/>
      <c r="H24" s="26"/>
      <c r="I24" s="8"/>
      <c r="J24" s="8"/>
      <c r="K24" s="8"/>
      <c r="L24" s="8"/>
      <c r="M24" s="8"/>
      <c r="N24" s="8"/>
      <c r="O24" s="8"/>
      <c r="P24" s="8"/>
      <c r="Q24" s="27"/>
      <c r="R24" s="5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27"/>
      <c r="AF24" s="41">
        <f t="shared" si="7"/>
        <v>1</v>
      </c>
      <c r="AG24" s="49">
        <f t="shared" si="8"/>
        <v>1.8181818181818181E-2</v>
      </c>
    </row>
    <row r="25" spans="1:59" ht="30" x14ac:dyDescent="0.25">
      <c r="A25" s="4">
        <v>17</v>
      </c>
      <c r="B25" s="4" t="s">
        <v>0</v>
      </c>
      <c r="C25" s="110"/>
      <c r="D25" s="111"/>
      <c r="E25" s="111">
        <v>1</v>
      </c>
      <c r="F25" s="111"/>
      <c r="G25" s="112"/>
      <c r="H25" s="26"/>
      <c r="I25" s="8"/>
      <c r="J25" s="8"/>
      <c r="K25" s="8"/>
      <c r="L25" s="8"/>
      <c r="M25" s="8"/>
      <c r="N25" s="8"/>
      <c r="O25" s="8"/>
      <c r="P25" s="8"/>
      <c r="Q25" s="27"/>
      <c r="R25" s="5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7"/>
      <c r="AF25" s="41">
        <f t="shared" si="7"/>
        <v>1</v>
      </c>
      <c r="AG25" s="49">
        <f t="shared" si="8"/>
        <v>1.8181818181818181E-2</v>
      </c>
    </row>
    <row r="26" spans="1:59" ht="30" x14ac:dyDescent="0.25">
      <c r="A26" s="4">
        <v>18</v>
      </c>
      <c r="B26" s="4" t="s">
        <v>0</v>
      </c>
      <c r="C26" s="110"/>
      <c r="D26" s="111"/>
      <c r="E26" s="111"/>
      <c r="F26" s="111"/>
      <c r="G26" s="112">
        <v>1</v>
      </c>
      <c r="H26" s="26"/>
      <c r="I26" s="8"/>
      <c r="J26" s="8"/>
      <c r="K26" s="8"/>
      <c r="L26" s="8"/>
      <c r="M26" s="8"/>
      <c r="N26" s="8"/>
      <c r="O26" s="8"/>
      <c r="P26" s="8"/>
      <c r="Q26" s="27"/>
      <c r="R26" s="5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7"/>
      <c r="AF26" s="41">
        <f t="shared" si="7"/>
        <v>1</v>
      </c>
      <c r="AG26" s="49">
        <f t="shared" si="8"/>
        <v>1.8181818181818181E-2</v>
      </c>
    </row>
    <row r="27" spans="1:59" ht="30" x14ac:dyDescent="0.25">
      <c r="A27" s="4">
        <v>19</v>
      </c>
      <c r="B27" s="4" t="s">
        <v>0</v>
      </c>
      <c r="C27" s="110"/>
      <c r="D27" s="111"/>
      <c r="E27" s="111"/>
      <c r="F27" s="111"/>
      <c r="G27" s="112"/>
      <c r="H27" s="26"/>
      <c r="I27" s="8"/>
      <c r="J27" s="8"/>
      <c r="K27" s="8"/>
      <c r="L27" s="8"/>
      <c r="M27" s="8"/>
      <c r="N27" s="8"/>
      <c r="O27" s="8"/>
      <c r="P27" s="8"/>
      <c r="Q27" s="27"/>
      <c r="R27" s="5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27"/>
      <c r="AF27" s="41">
        <f t="shared" si="7"/>
        <v>0</v>
      </c>
      <c r="AG27" s="49">
        <f t="shared" si="8"/>
        <v>0</v>
      </c>
    </row>
    <row r="28" spans="1:59" ht="30" x14ac:dyDescent="0.25">
      <c r="A28" s="4">
        <v>20</v>
      </c>
      <c r="B28" s="4" t="s">
        <v>0</v>
      </c>
      <c r="C28" s="110"/>
      <c r="D28" s="111"/>
      <c r="E28" s="111"/>
      <c r="F28" s="111"/>
      <c r="G28" s="112"/>
      <c r="H28" s="26"/>
      <c r="I28" s="8"/>
      <c r="J28" s="8"/>
      <c r="K28" s="8"/>
      <c r="L28" s="8"/>
      <c r="M28" s="8"/>
      <c r="N28" s="8"/>
      <c r="O28" s="8"/>
      <c r="P28" s="8"/>
      <c r="Q28" s="27"/>
      <c r="R28" s="5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27"/>
      <c r="AF28" s="41">
        <f t="shared" si="7"/>
        <v>0</v>
      </c>
      <c r="AG28" s="49">
        <f t="shared" si="8"/>
        <v>0</v>
      </c>
    </row>
    <row r="29" spans="1:59" ht="30" x14ac:dyDescent="0.25">
      <c r="A29" s="4">
        <v>21</v>
      </c>
      <c r="B29" s="4" t="s">
        <v>0</v>
      </c>
      <c r="C29" s="110"/>
      <c r="D29" s="111"/>
      <c r="E29" s="111"/>
      <c r="F29" s="111"/>
      <c r="G29" s="112"/>
      <c r="H29" s="26"/>
      <c r="I29" s="8"/>
      <c r="J29" s="8"/>
      <c r="K29" s="8"/>
      <c r="L29" s="8"/>
      <c r="M29" s="8"/>
      <c r="N29" s="8"/>
      <c r="O29" s="8"/>
      <c r="P29" s="8"/>
      <c r="Q29" s="27"/>
      <c r="R29" s="5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27"/>
      <c r="AF29" s="41">
        <f t="shared" si="7"/>
        <v>0</v>
      </c>
      <c r="AG29" s="49">
        <f t="shared" si="8"/>
        <v>0</v>
      </c>
    </row>
    <row r="30" spans="1:59" ht="30" x14ac:dyDescent="0.25">
      <c r="A30" s="4">
        <v>22</v>
      </c>
      <c r="B30" s="4" t="s">
        <v>0</v>
      </c>
      <c r="C30" s="110"/>
      <c r="D30" s="111"/>
      <c r="E30" s="111"/>
      <c r="F30" s="111"/>
      <c r="G30" s="112"/>
      <c r="H30" s="26"/>
      <c r="I30" s="8"/>
      <c r="J30" s="8"/>
      <c r="K30" s="8"/>
      <c r="L30" s="8"/>
      <c r="M30" s="8"/>
      <c r="N30" s="8"/>
      <c r="O30" s="8"/>
      <c r="P30" s="8"/>
      <c r="Q30" s="27"/>
      <c r="R30" s="5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27"/>
      <c r="AF30" s="41">
        <f t="shared" si="7"/>
        <v>0</v>
      </c>
      <c r="AG30" s="49">
        <f t="shared" si="8"/>
        <v>0</v>
      </c>
    </row>
    <row r="31" spans="1:59" ht="30" x14ac:dyDescent="0.25">
      <c r="A31" s="4">
        <v>23</v>
      </c>
      <c r="B31" s="4" t="s">
        <v>0</v>
      </c>
      <c r="C31" s="110"/>
      <c r="D31" s="111"/>
      <c r="E31" s="111"/>
      <c r="F31" s="111"/>
      <c r="G31" s="112"/>
      <c r="H31" s="26"/>
      <c r="I31" s="8"/>
      <c r="J31" s="8"/>
      <c r="K31" s="8"/>
      <c r="L31" s="8"/>
      <c r="M31" s="8"/>
      <c r="N31" s="8"/>
      <c r="O31" s="8"/>
      <c r="P31" s="8"/>
      <c r="Q31" s="27"/>
      <c r="R31" s="5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27"/>
      <c r="AF31" s="41">
        <f t="shared" si="7"/>
        <v>0</v>
      </c>
      <c r="AG31" s="49">
        <f t="shared" si="8"/>
        <v>0</v>
      </c>
    </row>
    <row r="32" spans="1:59" ht="30" x14ac:dyDescent="0.25">
      <c r="A32" s="4">
        <v>24</v>
      </c>
      <c r="B32" s="4" t="s">
        <v>0</v>
      </c>
      <c r="C32" s="110"/>
      <c r="D32" s="111"/>
      <c r="E32" s="111"/>
      <c r="F32" s="111"/>
      <c r="G32" s="112"/>
      <c r="H32" s="26"/>
      <c r="I32" s="8"/>
      <c r="J32" s="8"/>
      <c r="K32" s="8"/>
      <c r="L32" s="8"/>
      <c r="M32" s="8"/>
      <c r="N32" s="8"/>
      <c r="O32" s="8"/>
      <c r="P32" s="8"/>
      <c r="Q32" s="27"/>
      <c r="R32" s="5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27"/>
      <c r="AF32" s="41">
        <f t="shared" si="7"/>
        <v>0</v>
      </c>
      <c r="AG32" s="49">
        <f t="shared" si="8"/>
        <v>0</v>
      </c>
    </row>
    <row r="33" spans="1:59" ht="30" x14ac:dyDescent="0.25">
      <c r="A33" s="4">
        <v>25</v>
      </c>
      <c r="B33" s="4" t="s">
        <v>0</v>
      </c>
      <c r="C33" s="110"/>
      <c r="D33" s="111"/>
      <c r="E33" s="111"/>
      <c r="F33" s="111"/>
      <c r="G33" s="112"/>
      <c r="H33" s="26"/>
      <c r="I33" s="8"/>
      <c r="J33" s="8"/>
      <c r="K33" s="8"/>
      <c r="L33" s="8"/>
      <c r="M33" s="8"/>
      <c r="N33" s="8"/>
      <c r="O33" s="8"/>
      <c r="P33" s="8"/>
      <c r="Q33" s="27"/>
      <c r="R33" s="5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27"/>
      <c r="AF33" s="41">
        <f t="shared" si="7"/>
        <v>0</v>
      </c>
      <c r="AG33" s="49">
        <f t="shared" si="8"/>
        <v>0</v>
      </c>
    </row>
    <row r="34" spans="1:59" ht="30" x14ac:dyDescent="0.25">
      <c r="A34" s="4">
        <v>26</v>
      </c>
      <c r="B34" s="4" t="s">
        <v>0</v>
      </c>
      <c r="C34" s="110"/>
      <c r="D34" s="111"/>
      <c r="E34" s="111"/>
      <c r="F34" s="111"/>
      <c r="G34" s="112"/>
      <c r="H34" s="26"/>
      <c r="I34" s="8"/>
      <c r="J34" s="8"/>
      <c r="K34" s="8"/>
      <c r="L34" s="8"/>
      <c r="M34" s="8"/>
      <c r="N34" s="8"/>
      <c r="O34" s="8"/>
      <c r="P34" s="8"/>
      <c r="Q34" s="27"/>
      <c r="R34" s="5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27"/>
      <c r="AF34" s="41">
        <f t="shared" si="7"/>
        <v>0</v>
      </c>
      <c r="AG34" s="49">
        <f t="shared" si="8"/>
        <v>0</v>
      </c>
    </row>
    <row r="35" spans="1:59" s="2" customFormat="1" ht="30.75" thickBot="1" x14ac:dyDescent="0.3">
      <c r="A35" s="14">
        <v>27</v>
      </c>
      <c r="B35" s="14" t="s">
        <v>0</v>
      </c>
      <c r="C35" s="110"/>
      <c r="D35" s="111"/>
      <c r="E35" s="111"/>
      <c r="F35" s="111"/>
      <c r="G35" s="112"/>
      <c r="H35" s="31"/>
      <c r="I35" s="20"/>
      <c r="J35" s="20"/>
      <c r="K35" s="20"/>
      <c r="L35" s="20"/>
      <c r="M35" s="20"/>
      <c r="N35" s="20"/>
      <c r="O35" s="20"/>
      <c r="P35" s="20"/>
      <c r="Q35" s="32"/>
      <c r="R35" s="5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32"/>
      <c r="AF35" s="42">
        <f t="shared" si="7"/>
        <v>0</v>
      </c>
      <c r="AG35" s="50">
        <f t="shared" si="8"/>
        <v>0</v>
      </c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</row>
    <row r="36" spans="1:59" s="18" customFormat="1" x14ac:dyDescent="0.25">
      <c r="A36" s="94" t="s">
        <v>9</v>
      </c>
      <c r="B36" s="95"/>
      <c r="C36" s="113">
        <f>SUM(C21:C35)</f>
        <v>1</v>
      </c>
      <c r="D36" s="113">
        <f t="shared" ref="D36:G36" si="9">SUM(D21:D35)</f>
        <v>1</v>
      </c>
      <c r="E36" s="113">
        <f t="shared" si="9"/>
        <v>1</v>
      </c>
      <c r="F36" s="113">
        <f t="shared" si="9"/>
        <v>1</v>
      </c>
      <c r="G36" s="113">
        <f t="shared" si="9"/>
        <v>1</v>
      </c>
      <c r="H36" s="29">
        <f t="shared" ref="D36:AE36" si="10">SUM(H21:H35)</f>
        <v>0</v>
      </c>
      <c r="I36" s="17">
        <f t="shared" si="10"/>
        <v>0</v>
      </c>
      <c r="J36" s="17">
        <f t="shared" si="10"/>
        <v>0</v>
      </c>
      <c r="K36" s="17">
        <f t="shared" si="10"/>
        <v>0</v>
      </c>
      <c r="L36" s="17">
        <f t="shared" si="10"/>
        <v>0</v>
      </c>
      <c r="M36" s="17">
        <f t="shared" si="10"/>
        <v>0</v>
      </c>
      <c r="N36" s="17">
        <f t="shared" si="10"/>
        <v>0</v>
      </c>
      <c r="O36" s="17">
        <f t="shared" si="10"/>
        <v>0</v>
      </c>
      <c r="P36" s="17">
        <f t="shared" si="10"/>
        <v>0</v>
      </c>
      <c r="Q36" s="30">
        <f t="shared" si="10"/>
        <v>0</v>
      </c>
      <c r="R36" s="60">
        <f t="shared" si="10"/>
        <v>0</v>
      </c>
      <c r="S36" s="17">
        <f t="shared" si="10"/>
        <v>0</v>
      </c>
      <c r="T36" s="17">
        <f t="shared" si="10"/>
        <v>0</v>
      </c>
      <c r="U36" s="17">
        <f t="shared" si="10"/>
        <v>0</v>
      </c>
      <c r="V36" s="17">
        <f t="shared" si="10"/>
        <v>0</v>
      </c>
      <c r="W36" s="17">
        <f t="shared" si="10"/>
        <v>0</v>
      </c>
      <c r="X36" s="17">
        <f t="shared" si="10"/>
        <v>0</v>
      </c>
      <c r="Y36" s="17">
        <f t="shared" si="10"/>
        <v>0</v>
      </c>
      <c r="Z36" s="17">
        <f t="shared" si="10"/>
        <v>0</v>
      </c>
      <c r="AA36" s="17">
        <f t="shared" si="10"/>
        <v>0</v>
      </c>
      <c r="AB36" s="17">
        <f t="shared" si="10"/>
        <v>0</v>
      </c>
      <c r="AC36" s="17">
        <f t="shared" si="10"/>
        <v>0</v>
      </c>
      <c r="AD36" s="17">
        <f t="shared" si="10"/>
        <v>0</v>
      </c>
      <c r="AE36" s="30">
        <f t="shared" si="10"/>
        <v>0</v>
      </c>
      <c r="AF36" s="40">
        <f t="shared" si="7"/>
        <v>5</v>
      </c>
      <c r="AG36" s="51">
        <f>AF36/55</f>
        <v>9.0909090909090912E-2</v>
      </c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</row>
    <row r="37" spans="1:59" s="64" customFormat="1" ht="15" customHeight="1" thickBot="1" x14ac:dyDescent="0.3">
      <c r="A37" s="96" t="s">
        <v>14</v>
      </c>
      <c r="B37" s="97"/>
      <c r="C37" s="100">
        <f>SUM(C36:G36)/75</f>
        <v>6.6666666666666666E-2</v>
      </c>
      <c r="D37" s="101"/>
      <c r="E37" s="101"/>
      <c r="F37" s="101"/>
      <c r="G37" s="102"/>
      <c r="H37" s="103">
        <f>SUM(H36:Q36)/150</f>
        <v>0</v>
      </c>
      <c r="I37" s="104"/>
      <c r="J37" s="104"/>
      <c r="K37" s="104"/>
      <c r="L37" s="104"/>
      <c r="M37" s="104"/>
      <c r="N37" s="104"/>
      <c r="O37" s="104"/>
      <c r="P37" s="104"/>
      <c r="Q37" s="105"/>
      <c r="R37" s="104">
        <f>SUM(R36:AE36)/210</f>
        <v>0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5"/>
      <c r="AF37" s="63"/>
      <c r="AG37" s="63"/>
      <c r="AH37" s="65">
        <v>75</v>
      </c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1:59" s="2" customFormat="1" ht="30" x14ac:dyDescent="0.25">
      <c r="A38" s="10">
        <v>28</v>
      </c>
      <c r="B38" s="10" t="s">
        <v>0</v>
      </c>
      <c r="C38" s="110">
        <v>1</v>
      </c>
      <c r="D38" s="111"/>
      <c r="E38" s="111"/>
      <c r="F38" s="111"/>
      <c r="G38" s="112"/>
      <c r="H38" s="33"/>
      <c r="I38" s="21"/>
      <c r="J38" s="21"/>
      <c r="K38" s="21"/>
      <c r="L38" s="21"/>
      <c r="M38" s="21"/>
      <c r="N38" s="21"/>
      <c r="O38" s="21"/>
      <c r="P38" s="21"/>
      <c r="Q38" s="34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34"/>
      <c r="AF38" s="43">
        <f t="shared" ref="AF38:AF47" si="11">SUM(C38:AE38)</f>
        <v>1</v>
      </c>
      <c r="AG38" s="49">
        <f t="shared" ref="AG38:AG56" si="12">AF38/55</f>
        <v>1.8181818181818181E-2</v>
      </c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</row>
    <row r="39" spans="1:59" s="2" customFormat="1" ht="30" x14ac:dyDescent="0.25">
      <c r="A39" s="4">
        <v>29</v>
      </c>
      <c r="B39" s="4" t="s">
        <v>0</v>
      </c>
      <c r="C39" s="110"/>
      <c r="D39" s="111">
        <v>1</v>
      </c>
      <c r="E39" s="111"/>
      <c r="F39" s="111"/>
      <c r="G39" s="112"/>
      <c r="H39" s="35"/>
      <c r="I39" s="1"/>
      <c r="J39" s="1"/>
      <c r="K39" s="1"/>
      <c r="L39" s="1"/>
      <c r="M39" s="1"/>
      <c r="N39" s="1"/>
      <c r="O39" s="1"/>
      <c r="P39" s="1"/>
      <c r="Q39" s="36"/>
      <c r="R39" s="6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36"/>
      <c r="AF39" s="44">
        <f t="shared" si="11"/>
        <v>1</v>
      </c>
      <c r="AG39" s="49">
        <f t="shared" si="12"/>
        <v>1.8181818181818181E-2</v>
      </c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</row>
    <row r="40" spans="1:59" s="2" customFormat="1" ht="30" x14ac:dyDescent="0.25">
      <c r="A40" s="4">
        <v>30</v>
      </c>
      <c r="B40" s="4" t="s">
        <v>0</v>
      </c>
      <c r="C40" s="110"/>
      <c r="D40" s="111"/>
      <c r="E40" s="111">
        <v>1</v>
      </c>
      <c r="F40" s="111"/>
      <c r="G40" s="112"/>
      <c r="H40" s="35"/>
      <c r="I40" s="1"/>
      <c r="J40" s="1"/>
      <c r="K40" s="1"/>
      <c r="L40" s="1"/>
      <c r="M40" s="1"/>
      <c r="N40" s="1"/>
      <c r="O40" s="1"/>
      <c r="P40" s="1"/>
      <c r="Q40" s="36"/>
      <c r="R40" s="62"/>
      <c r="S40" s="1"/>
      <c r="T40" s="1"/>
      <c r="U40" s="1"/>
      <c r="V40" s="1"/>
      <c r="W40" s="1"/>
      <c r="X40" s="1"/>
      <c r="Y40" s="1"/>
      <c r="Z40" s="1"/>
      <c r="AA40" s="61"/>
      <c r="AB40" s="1"/>
      <c r="AC40" s="1"/>
      <c r="AD40" s="1"/>
      <c r="AE40" s="36"/>
      <c r="AF40" s="44">
        <f t="shared" si="11"/>
        <v>1</v>
      </c>
      <c r="AG40" s="49">
        <f t="shared" si="12"/>
        <v>1.8181818181818181E-2</v>
      </c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</row>
    <row r="41" spans="1:59" s="2" customFormat="1" ht="30" x14ac:dyDescent="0.25">
      <c r="A41" s="4">
        <v>31</v>
      </c>
      <c r="B41" s="4" t="s">
        <v>0</v>
      </c>
      <c r="C41" s="110"/>
      <c r="D41" s="111"/>
      <c r="E41" s="111"/>
      <c r="F41" s="111">
        <v>1</v>
      </c>
      <c r="G41" s="112"/>
      <c r="H41" s="35"/>
      <c r="I41" s="1"/>
      <c r="J41" s="1"/>
      <c r="K41" s="1"/>
      <c r="L41" s="1"/>
      <c r="M41" s="1"/>
      <c r="N41" s="1"/>
      <c r="O41" s="1"/>
      <c r="P41" s="1"/>
      <c r="Q41" s="36"/>
      <c r="R41" s="6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36"/>
      <c r="AF41" s="44">
        <f t="shared" si="11"/>
        <v>1</v>
      </c>
      <c r="AG41" s="49">
        <f t="shared" si="12"/>
        <v>1.8181818181818181E-2</v>
      </c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</row>
    <row r="42" spans="1:59" s="2" customFormat="1" ht="30" x14ac:dyDescent="0.25">
      <c r="A42" s="4">
        <v>32</v>
      </c>
      <c r="B42" s="4" t="s">
        <v>0</v>
      </c>
      <c r="C42" s="110"/>
      <c r="D42" s="111"/>
      <c r="E42" s="111"/>
      <c r="F42" s="111"/>
      <c r="G42" s="112">
        <v>1</v>
      </c>
      <c r="H42" s="35"/>
      <c r="I42" s="1"/>
      <c r="J42" s="1"/>
      <c r="K42" s="1"/>
      <c r="L42" s="1"/>
      <c r="M42" s="1"/>
      <c r="N42" s="1"/>
      <c r="O42" s="1"/>
      <c r="P42" s="1"/>
      <c r="Q42" s="36"/>
      <c r="R42" s="62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36"/>
      <c r="AF42" s="44">
        <f t="shared" si="11"/>
        <v>1</v>
      </c>
      <c r="AG42" s="49">
        <f t="shared" si="12"/>
        <v>1.8181818181818181E-2</v>
      </c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</row>
    <row r="43" spans="1:59" s="2" customFormat="1" ht="30" x14ac:dyDescent="0.25">
      <c r="A43" s="4">
        <v>33</v>
      </c>
      <c r="B43" s="4" t="s">
        <v>0</v>
      </c>
      <c r="C43" s="110"/>
      <c r="D43" s="111"/>
      <c r="E43" s="111"/>
      <c r="F43" s="111"/>
      <c r="G43" s="112"/>
      <c r="H43" s="35"/>
      <c r="I43" s="1"/>
      <c r="J43" s="1"/>
      <c r="K43" s="1"/>
      <c r="L43" s="1"/>
      <c r="M43" s="1"/>
      <c r="N43" s="1"/>
      <c r="O43" s="1"/>
      <c r="P43" s="1"/>
      <c r="Q43" s="36"/>
      <c r="R43" s="6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6"/>
      <c r="AF43" s="44">
        <f t="shared" si="11"/>
        <v>0</v>
      </c>
      <c r="AG43" s="49">
        <f t="shared" si="12"/>
        <v>0</v>
      </c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</row>
    <row r="44" spans="1:59" s="2" customFormat="1" ht="30" x14ac:dyDescent="0.25">
      <c r="A44" s="4">
        <v>34</v>
      </c>
      <c r="B44" s="4" t="s">
        <v>0</v>
      </c>
      <c r="C44" s="110"/>
      <c r="D44" s="111"/>
      <c r="E44" s="111"/>
      <c r="F44" s="111"/>
      <c r="G44" s="112"/>
      <c r="H44" s="35"/>
      <c r="I44" s="1"/>
      <c r="J44" s="1"/>
      <c r="K44" s="1"/>
      <c r="L44" s="1"/>
      <c r="M44" s="1"/>
      <c r="N44" s="1"/>
      <c r="O44" s="1"/>
      <c r="P44" s="1"/>
      <c r="Q44" s="36"/>
      <c r="R44" s="6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6"/>
      <c r="AF44" s="44">
        <f t="shared" si="11"/>
        <v>0</v>
      </c>
      <c r="AG44" s="49">
        <f t="shared" si="12"/>
        <v>0</v>
      </c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</row>
    <row r="45" spans="1:59" s="2" customFormat="1" ht="30" x14ac:dyDescent="0.25">
      <c r="A45" s="4">
        <v>35</v>
      </c>
      <c r="B45" s="4" t="s">
        <v>0</v>
      </c>
      <c r="C45" s="110"/>
      <c r="D45" s="111"/>
      <c r="E45" s="111"/>
      <c r="F45" s="111"/>
      <c r="G45" s="112"/>
      <c r="H45" s="35"/>
      <c r="I45" s="1"/>
      <c r="J45" s="1"/>
      <c r="K45" s="1"/>
      <c r="L45" s="1"/>
      <c r="M45" s="1"/>
      <c r="N45" s="1"/>
      <c r="O45" s="1"/>
      <c r="P45" s="1"/>
      <c r="Q45" s="36"/>
      <c r="R45" s="6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6"/>
      <c r="AF45" s="44">
        <f t="shared" si="11"/>
        <v>0</v>
      </c>
      <c r="AG45" s="49">
        <f t="shared" si="12"/>
        <v>0</v>
      </c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</row>
    <row r="46" spans="1:59" s="2" customFormat="1" ht="30.75" thickBot="1" x14ac:dyDescent="0.3">
      <c r="A46" s="14">
        <v>36</v>
      </c>
      <c r="B46" s="14" t="s">
        <v>0</v>
      </c>
      <c r="C46" s="110"/>
      <c r="D46" s="111"/>
      <c r="E46" s="111"/>
      <c r="F46" s="111"/>
      <c r="G46" s="112"/>
      <c r="H46" s="31"/>
      <c r="I46" s="20"/>
      <c r="J46" s="20"/>
      <c r="K46" s="20"/>
      <c r="L46" s="20"/>
      <c r="M46" s="20"/>
      <c r="N46" s="20"/>
      <c r="O46" s="20"/>
      <c r="P46" s="20"/>
      <c r="Q46" s="32"/>
      <c r="R46" s="59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32"/>
      <c r="AF46" s="45">
        <f t="shared" si="11"/>
        <v>0</v>
      </c>
      <c r="AG46" s="50">
        <f t="shared" si="12"/>
        <v>0</v>
      </c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</row>
    <row r="47" spans="1:59" s="18" customFormat="1" x14ac:dyDescent="0.25">
      <c r="A47" s="94" t="s">
        <v>10</v>
      </c>
      <c r="B47" s="95"/>
      <c r="C47" s="113">
        <f>SUM(C38:C46)</f>
        <v>1</v>
      </c>
      <c r="D47" s="113">
        <f t="shared" ref="D47:G47" si="13">SUM(D38:D46)</f>
        <v>1</v>
      </c>
      <c r="E47" s="113">
        <f t="shared" si="13"/>
        <v>1</v>
      </c>
      <c r="F47" s="113">
        <f t="shared" si="13"/>
        <v>1</v>
      </c>
      <c r="G47" s="113">
        <f t="shared" si="13"/>
        <v>1</v>
      </c>
      <c r="H47" s="29">
        <f t="shared" ref="D47:AE47" si="14">SUM(H38:H46)</f>
        <v>0</v>
      </c>
      <c r="I47" s="17">
        <f t="shared" si="14"/>
        <v>0</v>
      </c>
      <c r="J47" s="17">
        <f t="shared" si="14"/>
        <v>0</v>
      </c>
      <c r="K47" s="17">
        <f t="shared" si="14"/>
        <v>0</v>
      </c>
      <c r="L47" s="17">
        <f t="shared" si="14"/>
        <v>0</v>
      </c>
      <c r="M47" s="17">
        <f t="shared" si="14"/>
        <v>0</v>
      </c>
      <c r="N47" s="17">
        <f t="shared" si="14"/>
        <v>0</v>
      </c>
      <c r="O47" s="17">
        <f t="shared" si="14"/>
        <v>0</v>
      </c>
      <c r="P47" s="17">
        <f t="shared" si="14"/>
        <v>0</v>
      </c>
      <c r="Q47" s="30">
        <f t="shared" si="14"/>
        <v>0</v>
      </c>
      <c r="R47" s="60">
        <f t="shared" si="14"/>
        <v>0</v>
      </c>
      <c r="S47" s="17">
        <f t="shared" si="14"/>
        <v>0</v>
      </c>
      <c r="T47" s="17">
        <f t="shared" si="14"/>
        <v>0</v>
      </c>
      <c r="U47" s="17">
        <f t="shared" si="14"/>
        <v>0</v>
      </c>
      <c r="V47" s="17">
        <f t="shared" si="14"/>
        <v>0</v>
      </c>
      <c r="W47" s="17">
        <f t="shared" si="14"/>
        <v>0</v>
      </c>
      <c r="X47" s="17">
        <f t="shared" si="14"/>
        <v>0</v>
      </c>
      <c r="Y47" s="17">
        <f t="shared" si="14"/>
        <v>0</v>
      </c>
      <c r="Z47" s="17">
        <f t="shared" si="14"/>
        <v>0</v>
      </c>
      <c r="AA47" s="17">
        <f t="shared" si="14"/>
        <v>0</v>
      </c>
      <c r="AB47" s="17">
        <f t="shared" si="14"/>
        <v>0</v>
      </c>
      <c r="AC47" s="17">
        <f t="shared" si="14"/>
        <v>0</v>
      </c>
      <c r="AD47" s="17">
        <f t="shared" si="14"/>
        <v>0</v>
      </c>
      <c r="AE47" s="30">
        <f t="shared" si="14"/>
        <v>0</v>
      </c>
      <c r="AF47" s="46">
        <f t="shared" si="11"/>
        <v>5</v>
      </c>
      <c r="AG47" s="51">
        <f t="shared" si="12"/>
        <v>9.0909090909090912E-2</v>
      </c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 spans="1:59" s="64" customFormat="1" ht="15" customHeight="1" thickBot="1" x14ac:dyDescent="0.3">
      <c r="A48" s="96" t="s">
        <v>13</v>
      </c>
      <c r="B48" s="97"/>
      <c r="C48" s="100">
        <f>SUM(C47:G47)/45</f>
        <v>0.1111111111111111</v>
      </c>
      <c r="D48" s="101"/>
      <c r="E48" s="101"/>
      <c r="F48" s="101"/>
      <c r="G48" s="102"/>
      <c r="H48" s="103">
        <f>SUM(H47:Q47)/90</f>
        <v>0</v>
      </c>
      <c r="I48" s="104"/>
      <c r="J48" s="104"/>
      <c r="K48" s="104"/>
      <c r="L48" s="104"/>
      <c r="M48" s="104"/>
      <c r="N48" s="104"/>
      <c r="O48" s="104"/>
      <c r="P48" s="104"/>
      <c r="Q48" s="105"/>
      <c r="R48" s="104">
        <f>SUM(R47:AE47)/126</f>
        <v>0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5"/>
      <c r="AF48" s="63"/>
      <c r="AG48" s="63"/>
      <c r="AH48" s="65">
        <v>45</v>
      </c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 spans="1:59" s="2" customFormat="1" ht="30" x14ac:dyDescent="0.25">
      <c r="A49" s="10">
        <v>37</v>
      </c>
      <c r="B49" s="10" t="s">
        <v>0</v>
      </c>
      <c r="C49" s="110"/>
      <c r="D49" s="111"/>
      <c r="E49" s="111"/>
      <c r="F49" s="111"/>
      <c r="G49" s="112"/>
      <c r="H49" s="33"/>
      <c r="I49" s="21"/>
      <c r="J49" s="21"/>
      <c r="K49" s="21"/>
      <c r="L49" s="21"/>
      <c r="M49" s="21"/>
      <c r="N49" s="21"/>
      <c r="O49" s="21"/>
      <c r="P49" s="21"/>
      <c r="Q49" s="34"/>
      <c r="R49" s="6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34"/>
      <c r="AF49" s="45">
        <f t="shared" ref="AF49:AF56" si="15">SUM(C49:AE49)</f>
        <v>0</v>
      </c>
      <c r="AG49" s="50">
        <f t="shared" si="12"/>
        <v>0</v>
      </c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</row>
    <row r="50" spans="1:59" s="2" customFormat="1" ht="30" x14ac:dyDescent="0.25">
      <c r="A50" s="4">
        <v>38</v>
      </c>
      <c r="B50" s="4" t="s">
        <v>0</v>
      </c>
      <c r="C50" s="110"/>
      <c r="D50" s="111"/>
      <c r="E50" s="111"/>
      <c r="F50" s="111"/>
      <c r="G50" s="112"/>
      <c r="H50" s="35"/>
      <c r="I50" s="1"/>
      <c r="J50" s="1"/>
      <c r="K50" s="1"/>
      <c r="L50" s="1"/>
      <c r="M50" s="1"/>
      <c r="N50" s="1"/>
      <c r="O50" s="1"/>
      <c r="P50" s="1"/>
      <c r="Q50" s="36"/>
      <c r="R50" s="6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36"/>
      <c r="AF50" s="45">
        <f t="shared" si="15"/>
        <v>0</v>
      </c>
      <c r="AG50" s="50">
        <f t="shared" si="12"/>
        <v>0</v>
      </c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</row>
    <row r="51" spans="1:59" s="2" customFormat="1" ht="30" x14ac:dyDescent="0.25">
      <c r="A51" s="4">
        <v>39</v>
      </c>
      <c r="B51" s="4" t="s">
        <v>0</v>
      </c>
      <c r="C51" s="110">
        <v>1</v>
      </c>
      <c r="D51" s="111"/>
      <c r="E51" s="111"/>
      <c r="F51" s="111"/>
      <c r="G51" s="112"/>
      <c r="H51" s="35"/>
      <c r="I51" s="1"/>
      <c r="J51" s="1"/>
      <c r="K51" s="1"/>
      <c r="L51" s="1"/>
      <c r="M51" s="1"/>
      <c r="N51" s="1"/>
      <c r="O51" s="1"/>
      <c r="P51" s="1"/>
      <c r="Q51" s="36"/>
      <c r="R51" s="6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36"/>
      <c r="AF51" s="45">
        <f t="shared" si="15"/>
        <v>1</v>
      </c>
      <c r="AG51" s="50">
        <f t="shared" si="12"/>
        <v>1.8181818181818181E-2</v>
      </c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</row>
    <row r="52" spans="1:59" s="2" customFormat="1" ht="30" x14ac:dyDescent="0.25">
      <c r="A52" s="4">
        <v>40</v>
      </c>
      <c r="B52" s="4" t="s">
        <v>0</v>
      </c>
      <c r="C52" s="110"/>
      <c r="D52" s="111">
        <v>1</v>
      </c>
      <c r="E52" s="111"/>
      <c r="F52" s="111"/>
      <c r="G52" s="112"/>
      <c r="H52" s="35"/>
      <c r="I52" s="1"/>
      <c r="J52" s="1"/>
      <c r="K52" s="1"/>
      <c r="L52" s="1"/>
      <c r="M52" s="1"/>
      <c r="N52" s="1"/>
      <c r="O52" s="1"/>
      <c r="P52" s="1"/>
      <c r="Q52" s="36"/>
      <c r="R52" s="6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36"/>
      <c r="AF52" s="45">
        <f t="shared" si="15"/>
        <v>1</v>
      </c>
      <c r="AG52" s="50">
        <f t="shared" si="12"/>
        <v>1.8181818181818181E-2</v>
      </c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</row>
    <row r="53" spans="1:59" s="2" customFormat="1" ht="30" x14ac:dyDescent="0.25">
      <c r="A53" s="4">
        <v>41</v>
      </c>
      <c r="B53" s="4" t="s">
        <v>0</v>
      </c>
      <c r="C53" s="110"/>
      <c r="D53" s="111"/>
      <c r="E53" s="111">
        <v>1</v>
      </c>
      <c r="F53" s="111"/>
      <c r="G53" s="112"/>
      <c r="H53" s="35"/>
      <c r="I53" s="1"/>
      <c r="J53" s="1"/>
      <c r="K53" s="1"/>
      <c r="L53" s="1"/>
      <c r="M53" s="1"/>
      <c r="N53" s="1"/>
      <c r="O53" s="1"/>
      <c r="P53" s="1"/>
      <c r="Q53" s="36"/>
      <c r="R53" s="6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6"/>
      <c r="AF53" s="45">
        <f t="shared" si="15"/>
        <v>1</v>
      </c>
      <c r="AG53" s="50">
        <f t="shared" si="12"/>
        <v>1.8181818181818181E-2</v>
      </c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</row>
    <row r="54" spans="1:59" s="2" customFormat="1" ht="30" x14ac:dyDescent="0.25">
      <c r="A54" s="4">
        <v>42</v>
      </c>
      <c r="B54" s="4" t="s">
        <v>0</v>
      </c>
      <c r="C54" s="110"/>
      <c r="D54" s="111"/>
      <c r="E54" s="111"/>
      <c r="F54" s="111">
        <v>1</v>
      </c>
      <c r="G54" s="112"/>
      <c r="H54" s="35"/>
      <c r="I54" s="1"/>
      <c r="J54" s="1"/>
      <c r="K54" s="1"/>
      <c r="L54" s="1"/>
      <c r="M54" s="1"/>
      <c r="N54" s="1"/>
      <c r="O54" s="1"/>
      <c r="P54" s="1"/>
      <c r="Q54" s="36"/>
      <c r="R54" s="6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6"/>
      <c r="AF54" s="45">
        <f t="shared" si="15"/>
        <v>1</v>
      </c>
      <c r="AG54" s="50">
        <f t="shared" si="12"/>
        <v>1.8181818181818181E-2</v>
      </c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</row>
    <row r="55" spans="1:59" s="2" customFormat="1" ht="30.75" thickBot="1" x14ac:dyDescent="0.3">
      <c r="A55" s="14">
        <v>43</v>
      </c>
      <c r="B55" s="14" t="s">
        <v>0</v>
      </c>
      <c r="C55" s="110"/>
      <c r="D55" s="111"/>
      <c r="E55" s="111"/>
      <c r="F55" s="111"/>
      <c r="G55" s="112">
        <v>1</v>
      </c>
      <c r="H55" s="31"/>
      <c r="I55" s="20"/>
      <c r="J55" s="20"/>
      <c r="K55" s="20"/>
      <c r="L55" s="20"/>
      <c r="M55" s="20"/>
      <c r="N55" s="20"/>
      <c r="O55" s="20"/>
      <c r="P55" s="20"/>
      <c r="Q55" s="32"/>
      <c r="R55" s="59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32"/>
      <c r="AF55" s="45">
        <f t="shared" si="15"/>
        <v>1</v>
      </c>
      <c r="AG55" s="50">
        <f t="shared" si="12"/>
        <v>1.8181818181818181E-2</v>
      </c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</row>
    <row r="56" spans="1:59" s="18" customFormat="1" x14ac:dyDescent="0.25">
      <c r="A56" s="94" t="s">
        <v>15</v>
      </c>
      <c r="B56" s="95"/>
      <c r="C56" s="113">
        <f>SUM(C49:C55)</f>
        <v>1</v>
      </c>
      <c r="D56" s="113">
        <f t="shared" ref="D56:G56" si="16">SUM(D49:D55)</f>
        <v>1</v>
      </c>
      <c r="E56" s="113">
        <f t="shared" si="16"/>
        <v>1</v>
      </c>
      <c r="F56" s="113">
        <f t="shared" si="16"/>
        <v>1</v>
      </c>
      <c r="G56" s="113">
        <f t="shared" si="16"/>
        <v>1</v>
      </c>
      <c r="H56" s="29">
        <f t="shared" ref="D56:AE56" si="17">SUM(H49:H55)</f>
        <v>0</v>
      </c>
      <c r="I56" s="17">
        <f t="shared" si="17"/>
        <v>0</v>
      </c>
      <c r="J56" s="17">
        <f t="shared" si="17"/>
        <v>0</v>
      </c>
      <c r="K56" s="17">
        <f t="shared" si="17"/>
        <v>0</v>
      </c>
      <c r="L56" s="17">
        <f t="shared" si="17"/>
        <v>0</v>
      </c>
      <c r="M56" s="17">
        <f t="shared" si="17"/>
        <v>0</v>
      </c>
      <c r="N56" s="17">
        <f t="shared" si="17"/>
        <v>0</v>
      </c>
      <c r="O56" s="17">
        <f t="shared" si="17"/>
        <v>0</v>
      </c>
      <c r="P56" s="17">
        <f t="shared" si="17"/>
        <v>0</v>
      </c>
      <c r="Q56" s="30">
        <f t="shared" si="17"/>
        <v>0</v>
      </c>
      <c r="R56" s="60">
        <f t="shared" si="17"/>
        <v>0</v>
      </c>
      <c r="S56" s="17">
        <f t="shared" si="17"/>
        <v>0</v>
      </c>
      <c r="T56" s="17">
        <f t="shared" si="17"/>
        <v>0</v>
      </c>
      <c r="U56" s="17">
        <f t="shared" si="17"/>
        <v>0</v>
      </c>
      <c r="V56" s="17">
        <f t="shared" si="17"/>
        <v>0</v>
      </c>
      <c r="W56" s="17">
        <f t="shared" si="17"/>
        <v>0</v>
      </c>
      <c r="X56" s="17">
        <f t="shared" si="17"/>
        <v>0</v>
      </c>
      <c r="Y56" s="17">
        <f t="shared" si="17"/>
        <v>0</v>
      </c>
      <c r="Z56" s="17">
        <f t="shared" si="17"/>
        <v>0</v>
      </c>
      <c r="AA56" s="17">
        <f t="shared" si="17"/>
        <v>0</v>
      </c>
      <c r="AB56" s="17">
        <f t="shared" si="17"/>
        <v>0</v>
      </c>
      <c r="AC56" s="17">
        <f t="shared" si="17"/>
        <v>0</v>
      </c>
      <c r="AD56" s="17">
        <f t="shared" si="17"/>
        <v>0</v>
      </c>
      <c r="AE56" s="30">
        <f t="shared" si="17"/>
        <v>0</v>
      </c>
      <c r="AF56" s="46">
        <f t="shared" si="15"/>
        <v>5</v>
      </c>
      <c r="AG56" s="51">
        <f t="shared" si="12"/>
        <v>9.0909090909090912E-2</v>
      </c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</row>
    <row r="57" spans="1:59" s="64" customFormat="1" ht="15" customHeight="1" thickBot="1" x14ac:dyDescent="0.3">
      <c r="A57" s="96" t="s">
        <v>16</v>
      </c>
      <c r="B57" s="97"/>
      <c r="C57" s="100">
        <f>SUM(C56:G56)/35</f>
        <v>0.14285714285714285</v>
      </c>
      <c r="D57" s="101"/>
      <c r="E57" s="101"/>
      <c r="F57" s="101"/>
      <c r="G57" s="102"/>
      <c r="H57" s="103">
        <f>SUM(H56:Q56)/70</f>
        <v>0</v>
      </c>
      <c r="I57" s="104"/>
      <c r="J57" s="104"/>
      <c r="K57" s="104"/>
      <c r="L57" s="104"/>
      <c r="M57" s="104"/>
      <c r="N57" s="104"/>
      <c r="O57" s="104"/>
      <c r="P57" s="104"/>
      <c r="Q57" s="105"/>
      <c r="R57" s="104">
        <f>SUM(R56:AE56)/98</f>
        <v>0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5"/>
      <c r="AF57" s="63"/>
      <c r="AG57" s="63"/>
      <c r="AH57" s="65">
        <v>35</v>
      </c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</row>
    <row r="58" spans="1:59" s="2" customFormat="1" ht="30" x14ac:dyDescent="0.25">
      <c r="A58" s="10">
        <v>44</v>
      </c>
      <c r="B58" s="10" t="s">
        <v>0</v>
      </c>
      <c r="C58" s="110"/>
      <c r="D58" s="111"/>
      <c r="E58" s="111">
        <v>1</v>
      </c>
      <c r="F58" s="111">
        <v>1</v>
      </c>
      <c r="G58" s="112">
        <v>1</v>
      </c>
      <c r="H58" s="33"/>
      <c r="I58" s="21"/>
      <c r="J58" s="21"/>
      <c r="K58" s="21"/>
      <c r="L58" s="21"/>
      <c r="M58" s="21"/>
      <c r="N58" s="21"/>
      <c r="O58" s="21"/>
      <c r="P58" s="21"/>
      <c r="Q58" s="34"/>
      <c r="R58" s="6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34"/>
      <c r="AF58" s="43">
        <f>SUM(C58:AE58)</f>
        <v>3</v>
      </c>
      <c r="AG58" s="52">
        <f>AF58/55</f>
        <v>5.4545454545454543E-2</v>
      </c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</row>
    <row r="59" spans="1:59" s="2" customFormat="1" ht="30" x14ac:dyDescent="0.25">
      <c r="A59" s="4">
        <v>45</v>
      </c>
      <c r="B59" s="4" t="s">
        <v>0</v>
      </c>
      <c r="C59" s="110">
        <v>1</v>
      </c>
      <c r="D59" s="111"/>
      <c r="E59" s="111"/>
      <c r="F59" s="111"/>
      <c r="G59" s="112"/>
      <c r="H59" s="35"/>
      <c r="I59" s="1"/>
      <c r="J59" s="1"/>
      <c r="K59" s="1"/>
      <c r="L59" s="1"/>
      <c r="M59" s="1"/>
      <c r="N59" s="1"/>
      <c r="O59" s="1"/>
      <c r="P59" s="1"/>
      <c r="Q59" s="36"/>
      <c r="R59" s="62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6"/>
      <c r="AF59" s="43">
        <f>SUM(C59:AE59)</f>
        <v>1</v>
      </c>
      <c r="AG59" s="52">
        <f t="shared" ref="AG59:AG61" si="18">AF59/55</f>
        <v>1.8181818181818181E-2</v>
      </c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</row>
    <row r="60" spans="1:59" s="2" customFormat="1" ht="30.75" thickBot="1" x14ac:dyDescent="0.3">
      <c r="A60" s="14">
        <v>46</v>
      </c>
      <c r="B60" s="14" t="s">
        <v>0</v>
      </c>
      <c r="C60" s="110"/>
      <c r="D60" s="111">
        <v>1</v>
      </c>
      <c r="E60" s="111"/>
      <c r="F60" s="111"/>
      <c r="G60" s="112"/>
      <c r="H60" s="31"/>
      <c r="I60" s="20"/>
      <c r="J60" s="20"/>
      <c r="K60" s="20"/>
      <c r="L60" s="20"/>
      <c r="M60" s="20"/>
      <c r="N60" s="20"/>
      <c r="O60" s="20"/>
      <c r="P60" s="20"/>
      <c r="Q60" s="32"/>
      <c r="R60" s="5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32"/>
      <c r="AF60" s="47">
        <f>SUM(C60:AE60)</f>
        <v>1</v>
      </c>
      <c r="AG60" s="53">
        <f t="shared" si="18"/>
        <v>1.8181818181818181E-2</v>
      </c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</row>
    <row r="61" spans="1:59" s="18" customFormat="1" x14ac:dyDescent="0.25">
      <c r="A61" s="94" t="s">
        <v>17</v>
      </c>
      <c r="B61" s="95"/>
      <c r="C61" s="113">
        <f>SUM(C58:C60)</f>
        <v>1</v>
      </c>
      <c r="D61" s="113">
        <f t="shared" ref="D61:G61" si="19">SUM(D58:D60)</f>
        <v>1</v>
      </c>
      <c r="E61" s="113">
        <f t="shared" si="19"/>
        <v>1</v>
      </c>
      <c r="F61" s="113">
        <f t="shared" si="19"/>
        <v>1</v>
      </c>
      <c r="G61" s="113">
        <f t="shared" si="19"/>
        <v>1</v>
      </c>
      <c r="H61" s="29">
        <f t="shared" ref="D61:AE61" si="20">SUM(H58:H60)</f>
        <v>0</v>
      </c>
      <c r="I61" s="17">
        <f t="shared" si="20"/>
        <v>0</v>
      </c>
      <c r="J61" s="17">
        <f t="shared" si="20"/>
        <v>0</v>
      </c>
      <c r="K61" s="17">
        <f t="shared" si="20"/>
        <v>0</v>
      </c>
      <c r="L61" s="17">
        <f t="shared" si="20"/>
        <v>0</v>
      </c>
      <c r="M61" s="17">
        <f t="shared" si="20"/>
        <v>0</v>
      </c>
      <c r="N61" s="17">
        <f t="shared" si="20"/>
        <v>0</v>
      </c>
      <c r="O61" s="17">
        <f t="shared" si="20"/>
        <v>0</v>
      </c>
      <c r="P61" s="17">
        <f t="shared" si="20"/>
        <v>0</v>
      </c>
      <c r="Q61" s="30">
        <f t="shared" si="20"/>
        <v>0</v>
      </c>
      <c r="R61" s="60">
        <f t="shared" si="20"/>
        <v>0</v>
      </c>
      <c r="S61" s="17">
        <f t="shared" si="20"/>
        <v>0</v>
      </c>
      <c r="T61" s="17">
        <f t="shared" si="20"/>
        <v>0</v>
      </c>
      <c r="U61" s="17">
        <f t="shared" si="20"/>
        <v>0</v>
      </c>
      <c r="V61" s="17">
        <f t="shared" si="20"/>
        <v>0</v>
      </c>
      <c r="W61" s="17">
        <f t="shared" si="20"/>
        <v>0</v>
      </c>
      <c r="X61" s="17">
        <f t="shared" si="20"/>
        <v>0</v>
      </c>
      <c r="Y61" s="17">
        <f t="shared" si="20"/>
        <v>0</v>
      </c>
      <c r="Z61" s="17">
        <f t="shared" si="20"/>
        <v>0</v>
      </c>
      <c r="AA61" s="17">
        <f t="shared" si="20"/>
        <v>0</v>
      </c>
      <c r="AB61" s="17">
        <f t="shared" si="20"/>
        <v>0</v>
      </c>
      <c r="AC61" s="17">
        <f t="shared" si="20"/>
        <v>0</v>
      </c>
      <c r="AD61" s="17">
        <f t="shared" si="20"/>
        <v>0</v>
      </c>
      <c r="AE61" s="30">
        <f t="shared" si="20"/>
        <v>0</v>
      </c>
      <c r="AF61" s="43">
        <f>SUM(C61:AE61)</f>
        <v>5</v>
      </c>
      <c r="AG61" s="54">
        <f t="shared" si="18"/>
        <v>9.0909090909090912E-2</v>
      </c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 spans="1:59" s="64" customFormat="1" ht="15" customHeight="1" thickBot="1" x14ac:dyDescent="0.3">
      <c r="A62" s="96" t="s">
        <v>18</v>
      </c>
      <c r="B62" s="97"/>
      <c r="C62" s="100">
        <f>SUM(C61:G61)/15</f>
        <v>0.33333333333333331</v>
      </c>
      <c r="D62" s="101"/>
      <c r="E62" s="101"/>
      <c r="F62" s="101"/>
      <c r="G62" s="102"/>
      <c r="H62" s="103">
        <f>SUM(H61:Q61)/30</f>
        <v>0</v>
      </c>
      <c r="I62" s="104"/>
      <c r="J62" s="104"/>
      <c r="K62" s="104"/>
      <c r="L62" s="104"/>
      <c r="M62" s="104"/>
      <c r="N62" s="104"/>
      <c r="O62" s="104"/>
      <c r="P62" s="104"/>
      <c r="Q62" s="105"/>
      <c r="R62" s="104">
        <f>SUM(R61:AE61)/42</f>
        <v>0</v>
      </c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5"/>
      <c r="AF62" s="63"/>
      <c r="AG62" s="63"/>
      <c r="AH62" s="65">
        <v>15</v>
      </c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</row>
    <row r="63" spans="1:59" s="2" customFormat="1" ht="30" x14ac:dyDescent="0.25">
      <c r="A63" s="10">
        <v>47</v>
      </c>
      <c r="B63" s="10" t="s">
        <v>0</v>
      </c>
      <c r="C63" s="110">
        <v>1</v>
      </c>
      <c r="D63" s="111">
        <v>1</v>
      </c>
      <c r="E63" s="111">
        <v>1</v>
      </c>
      <c r="F63" s="111">
        <v>1</v>
      </c>
      <c r="G63" s="112">
        <v>1</v>
      </c>
      <c r="H63" s="33"/>
      <c r="I63" s="21"/>
      <c r="J63" s="21"/>
      <c r="K63" s="21"/>
      <c r="L63" s="21"/>
      <c r="M63" s="21"/>
      <c r="N63" s="21"/>
      <c r="O63" s="21"/>
      <c r="P63" s="21"/>
      <c r="Q63" s="34"/>
      <c r="R63" s="6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34"/>
      <c r="AF63" s="43">
        <f>SUM(C63:AE63)</f>
        <v>5</v>
      </c>
      <c r="AG63" s="52">
        <f>AF63/55</f>
        <v>9.0909090909090912E-2</v>
      </c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</row>
    <row r="64" spans="1:59" s="2" customFormat="1" ht="30" x14ac:dyDescent="0.25">
      <c r="A64" s="4">
        <v>48</v>
      </c>
      <c r="B64" s="4" t="s">
        <v>0</v>
      </c>
      <c r="C64" s="110"/>
      <c r="D64" s="111"/>
      <c r="E64" s="111"/>
      <c r="F64" s="111"/>
      <c r="G64" s="112"/>
      <c r="H64" s="35"/>
      <c r="I64" s="1"/>
      <c r="J64" s="1"/>
      <c r="K64" s="1"/>
      <c r="L64" s="1"/>
      <c r="M64" s="1"/>
      <c r="N64" s="1"/>
      <c r="O64" s="1"/>
      <c r="P64" s="1"/>
      <c r="Q64" s="36"/>
      <c r="R64" s="62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36"/>
      <c r="AF64" s="43">
        <f>SUM(C64:AE64)</f>
        <v>0</v>
      </c>
      <c r="AG64" s="52">
        <f t="shared" ref="AG64:AG67" si="21">AF64/55</f>
        <v>0</v>
      </c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</row>
    <row r="65" spans="1:59" s="2" customFormat="1" ht="30" x14ac:dyDescent="0.25">
      <c r="A65" s="4">
        <v>49</v>
      </c>
      <c r="B65" s="4" t="s">
        <v>0</v>
      </c>
      <c r="C65" s="110"/>
      <c r="D65" s="111"/>
      <c r="E65" s="111"/>
      <c r="F65" s="111"/>
      <c r="G65" s="112"/>
      <c r="H65" s="35"/>
      <c r="I65" s="1"/>
      <c r="J65" s="1"/>
      <c r="K65" s="1"/>
      <c r="L65" s="1"/>
      <c r="M65" s="1"/>
      <c r="N65" s="1"/>
      <c r="O65" s="1"/>
      <c r="P65" s="1"/>
      <c r="Q65" s="36"/>
      <c r="R65" s="6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36"/>
      <c r="AF65" s="43">
        <f>SUM(C65:AE65)</f>
        <v>0</v>
      </c>
      <c r="AG65" s="52">
        <f t="shared" si="21"/>
        <v>0</v>
      </c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</row>
    <row r="66" spans="1:59" s="2" customFormat="1" ht="30.75" thickBot="1" x14ac:dyDescent="0.3">
      <c r="A66" s="14">
        <v>50</v>
      </c>
      <c r="B66" s="14" t="s">
        <v>0</v>
      </c>
      <c r="C66" s="110"/>
      <c r="D66" s="111"/>
      <c r="E66" s="111"/>
      <c r="F66" s="111"/>
      <c r="G66" s="112"/>
      <c r="H66" s="31"/>
      <c r="I66" s="20"/>
      <c r="J66" s="20"/>
      <c r="K66" s="20"/>
      <c r="L66" s="20"/>
      <c r="M66" s="20"/>
      <c r="N66" s="20"/>
      <c r="O66" s="20"/>
      <c r="P66" s="20"/>
      <c r="Q66" s="32"/>
      <c r="R66" s="59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32"/>
      <c r="AF66" s="48">
        <f>SUM(C66:AE66)</f>
        <v>0</v>
      </c>
      <c r="AG66" s="53">
        <f t="shared" si="21"/>
        <v>0</v>
      </c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</row>
    <row r="67" spans="1:59" s="18" customFormat="1" x14ac:dyDescent="0.25">
      <c r="A67" s="94" t="s">
        <v>19</v>
      </c>
      <c r="B67" s="95"/>
      <c r="C67" s="113">
        <f>SUM(C63:C66)</f>
        <v>1</v>
      </c>
      <c r="D67" s="113">
        <f t="shared" ref="D67:G67" si="22">SUM(D63:D66)</f>
        <v>1</v>
      </c>
      <c r="E67" s="113">
        <f t="shared" si="22"/>
        <v>1</v>
      </c>
      <c r="F67" s="113">
        <f t="shared" si="22"/>
        <v>1</v>
      </c>
      <c r="G67" s="113">
        <f t="shared" si="22"/>
        <v>1</v>
      </c>
      <c r="H67" s="29">
        <f t="shared" ref="D67:AE67" si="23">SUM(H63:H66)</f>
        <v>0</v>
      </c>
      <c r="I67" s="17">
        <f t="shared" si="23"/>
        <v>0</v>
      </c>
      <c r="J67" s="17">
        <f t="shared" si="23"/>
        <v>0</v>
      </c>
      <c r="K67" s="17">
        <f t="shared" si="23"/>
        <v>0</v>
      </c>
      <c r="L67" s="17">
        <f t="shared" si="23"/>
        <v>0</v>
      </c>
      <c r="M67" s="17">
        <f t="shared" si="23"/>
        <v>0</v>
      </c>
      <c r="N67" s="17">
        <f t="shared" si="23"/>
        <v>0</v>
      </c>
      <c r="O67" s="17">
        <f t="shared" si="23"/>
        <v>0</v>
      </c>
      <c r="P67" s="17">
        <f t="shared" si="23"/>
        <v>0</v>
      </c>
      <c r="Q67" s="30">
        <f t="shared" si="23"/>
        <v>0</v>
      </c>
      <c r="R67" s="60">
        <f t="shared" si="23"/>
        <v>0</v>
      </c>
      <c r="S67" s="17">
        <f t="shared" si="23"/>
        <v>0</v>
      </c>
      <c r="T67" s="17">
        <f t="shared" si="23"/>
        <v>0</v>
      </c>
      <c r="U67" s="17">
        <f t="shared" si="23"/>
        <v>0</v>
      </c>
      <c r="V67" s="17">
        <f t="shared" si="23"/>
        <v>0</v>
      </c>
      <c r="W67" s="17">
        <f t="shared" si="23"/>
        <v>0</v>
      </c>
      <c r="X67" s="17">
        <f t="shared" si="23"/>
        <v>0</v>
      </c>
      <c r="Y67" s="17">
        <f t="shared" si="23"/>
        <v>0</v>
      </c>
      <c r="Z67" s="17">
        <f t="shared" si="23"/>
        <v>0</v>
      </c>
      <c r="AA67" s="17">
        <f t="shared" si="23"/>
        <v>0</v>
      </c>
      <c r="AB67" s="17">
        <f t="shared" si="23"/>
        <v>0</v>
      </c>
      <c r="AC67" s="17">
        <f t="shared" si="23"/>
        <v>0</v>
      </c>
      <c r="AD67" s="17">
        <f t="shared" si="23"/>
        <v>0</v>
      </c>
      <c r="AE67" s="30">
        <f t="shared" si="23"/>
        <v>0</v>
      </c>
      <c r="AF67" s="46">
        <f>SUM(C67:AE67)</f>
        <v>5</v>
      </c>
      <c r="AG67" s="54">
        <f t="shared" si="21"/>
        <v>9.0909090909090912E-2</v>
      </c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 spans="1:59" s="64" customFormat="1" ht="15" customHeight="1" thickBot="1" x14ac:dyDescent="0.3">
      <c r="A68" s="96" t="s">
        <v>20</v>
      </c>
      <c r="B68" s="97"/>
      <c r="C68" s="100">
        <f>SUM(C67:G67)/20</f>
        <v>0.25</v>
      </c>
      <c r="D68" s="101"/>
      <c r="E68" s="101"/>
      <c r="F68" s="101"/>
      <c r="G68" s="102"/>
      <c r="H68" s="103">
        <f>SUM(H67:Q67)/40</f>
        <v>0</v>
      </c>
      <c r="I68" s="104"/>
      <c r="J68" s="104"/>
      <c r="K68" s="104"/>
      <c r="L68" s="104"/>
      <c r="M68" s="104"/>
      <c r="N68" s="104"/>
      <c r="O68" s="104"/>
      <c r="P68" s="104"/>
      <c r="Q68" s="105"/>
      <c r="R68" s="104">
        <f>SUM(R67:AE67)/56</f>
        <v>0</v>
      </c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5"/>
      <c r="AF68" s="63"/>
      <c r="AG68" s="63"/>
      <c r="AH68" s="65">
        <v>20</v>
      </c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 spans="1:59" s="2" customFormat="1" ht="30" x14ac:dyDescent="0.25">
      <c r="A69" s="10">
        <v>51</v>
      </c>
      <c r="B69" s="10" t="s">
        <v>0</v>
      </c>
      <c r="C69" s="110"/>
      <c r="D69" s="111"/>
      <c r="E69" s="111"/>
      <c r="F69" s="111"/>
      <c r="G69" s="112"/>
      <c r="H69" s="33"/>
      <c r="I69" s="21"/>
      <c r="J69" s="21"/>
      <c r="K69" s="21"/>
      <c r="L69" s="21"/>
      <c r="M69" s="21"/>
      <c r="N69" s="21"/>
      <c r="O69" s="21"/>
      <c r="P69" s="21"/>
      <c r="Q69" s="34"/>
      <c r="R69" s="6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34"/>
      <c r="AF69" s="43">
        <f t="shared" ref="AF69:AF75" si="24">SUM(C69:AE69)</f>
        <v>0</v>
      </c>
      <c r="AG69" s="52">
        <f>AF69/55</f>
        <v>0</v>
      </c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</row>
    <row r="70" spans="1:59" s="2" customFormat="1" ht="30" x14ac:dyDescent="0.25">
      <c r="A70" s="4">
        <v>52</v>
      </c>
      <c r="B70" s="4" t="s">
        <v>0</v>
      </c>
      <c r="C70" s="110">
        <v>1</v>
      </c>
      <c r="D70" s="111">
        <v>1</v>
      </c>
      <c r="E70" s="111">
        <v>1</v>
      </c>
      <c r="F70" s="111">
        <v>1</v>
      </c>
      <c r="G70" s="112">
        <v>1</v>
      </c>
      <c r="H70" s="35"/>
      <c r="I70" s="1"/>
      <c r="J70" s="1"/>
      <c r="K70" s="1"/>
      <c r="L70" s="1"/>
      <c r="M70" s="1"/>
      <c r="N70" s="1"/>
      <c r="O70" s="1"/>
      <c r="P70" s="1"/>
      <c r="Q70" s="36"/>
      <c r="R70" s="6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6"/>
      <c r="AF70" s="43">
        <f t="shared" si="24"/>
        <v>5</v>
      </c>
      <c r="AG70" s="52">
        <f t="shared" ref="AG70:AG113" si="25">AF70/55</f>
        <v>9.0909090909090912E-2</v>
      </c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</row>
    <row r="71" spans="1:59" s="2" customFormat="1" ht="30" x14ac:dyDescent="0.25">
      <c r="A71" s="4">
        <v>53</v>
      </c>
      <c r="B71" s="4" t="s">
        <v>0</v>
      </c>
      <c r="C71" s="110"/>
      <c r="D71" s="111"/>
      <c r="E71" s="111"/>
      <c r="F71" s="111"/>
      <c r="G71" s="112"/>
      <c r="H71" s="35"/>
      <c r="I71" s="1"/>
      <c r="J71" s="1"/>
      <c r="K71" s="1"/>
      <c r="L71" s="1"/>
      <c r="M71" s="1"/>
      <c r="N71" s="1"/>
      <c r="O71" s="1"/>
      <c r="P71" s="1"/>
      <c r="Q71" s="36"/>
      <c r="R71" s="6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6"/>
      <c r="AF71" s="43">
        <f t="shared" si="24"/>
        <v>0</v>
      </c>
      <c r="AG71" s="52">
        <f t="shared" si="25"/>
        <v>0</v>
      </c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</row>
    <row r="72" spans="1:59" s="2" customFormat="1" ht="30" x14ac:dyDescent="0.25">
      <c r="A72" s="4">
        <v>54</v>
      </c>
      <c r="B72" s="4" t="s">
        <v>0</v>
      </c>
      <c r="C72" s="110"/>
      <c r="D72" s="111"/>
      <c r="E72" s="111"/>
      <c r="F72" s="111"/>
      <c r="G72" s="112"/>
      <c r="H72" s="35"/>
      <c r="I72" s="1"/>
      <c r="J72" s="1"/>
      <c r="K72" s="1"/>
      <c r="L72" s="1"/>
      <c r="M72" s="1"/>
      <c r="N72" s="1"/>
      <c r="O72" s="1"/>
      <c r="P72" s="1"/>
      <c r="Q72" s="36"/>
      <c r="R72" s="6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6"/>
      <c r="AF72" s="43">
        <f t="shared" si="24"/>
        <v>0</v>
      </c>
      <c r="AG72" s="52">
        <f t="shared" si="25"/>
        <v>0</v>
      </c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</row>
    <row r="73" spans="1:59" s="2" customFormat="1" ht="30" x14ac:dyDescent="0.25">
      <c r="A73" s="4">
        <v>55</v>
      </c>
      <c r="B73" s="4" t="s">
        <v>0</v>
      </c>
      <c r="C73" s="110"/>
      <c r="D73" s="111"/>
      <c r="E73" s="111"/>
      <c r="F73" s="111"/>
      <c r="G73" s="112"/>
      <c r="H73" s="35"/>
      <c r="I73" s="1"/>
      <c r="J73" s="1"/>
      <c r="K73" s="1"/>
      <c r="L73" s="1"/>
      <c r="M73" s="1"/>
      <c r="N73" s="1"/>
      <c r="O73" s="1"/>
      <c r="P73" s="1"/>
      <c r="Q73" s="36"/>
      <c r="R73" s="6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6"/>
      <c r="AF73" s="43">
        <f t="shared" si="24"/>
        <v>0</v>
      </c>
      <c r="AG73" s="52">
        <f t="shared" si="25"/>
        <v>0</v>
      </c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</row>
    <row r="74" spans="1:59" s="2" customFormat="1" ht="30.75" thickBot="1" x14ac:dyDescent="0.3">
      <c r="A74" s="14">
        <v>56</v>
      </c>
      <c r="B74" s="14" t="s">
        <v>0</v>
      </c>
      <c r="C74" s="110"/>
      <c r="D74" s="111"/>
      <c r="E74" s="111"/>
      <c r="F74" s="111"/>
      <c r="G74" s="112"/>
      <c r="H74" s="31"/>
      <c r="I74" s="20"/>
      <c r="J74" s="20"/>
      <c r="K74" s="20"/>
      <c r="L74" s="20"/>
      <c r="M74" s="20"/>
      <c r="N74" s="20"/>
      <c r="O74" s="20"/>
      <c r="P74" s="20"/>
      <c r="Q74" s="32"/>
      <c r="R74" s="59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32"/>
      <c r="AF74" s="48">
        <f t="shared" si="24"/>
        <v>0</v>
      </c>
      <c r="AG74" s="53">
        <f t="shared" si="25"/>
        <v>0</v>
      </c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59" s="18" customFormat="1" x14ac:dyDescent="0.25">
      <c r="A75" s="94" t="s">
        <v>21</v>
      </c>
      <c r="B75" s="95"/>
      <c r="C75" s="113">
        <f>SUM(C69:C74)</f>
        <v>1</v>
      </c>
      <c r="D75" s="113">
        <f t="shared" ref="D75:G75" si="26">SUM(D69:D74)</f>
        <v>1</v>
      </c>
      <c r="E75" s="113">
        <f t="shared" si="26"/>
        <v>1</v>
      </c>
      <c r="F75" s="113">
        <f t="shared" si="26"/>
        <v>1</v>
      </c>
      <c r="G75" s="113">
        <f t="shared" si="26"/>
        <v>1</v>
      </c>
      <c r="H75" s="29">
        <f t="shared" ref="D75:AE75" si="27">SUM(H69:H74)</f>
        <v>0</v>
      </c>
      <c r="I75" s="17">
        <f t="shared" si="27"/>
        <v>0</v>
      </c>
      <c r="J75" s="17">
        <f t="shared" si="27"/>
        <v>0</v>
      </c>
      <c r="K75" s="17">
        <f t="shared" si="27"/>
        <v>0</v>
      </c>
      <c r="L75" s="17">
        <f t="shared" si="27"/>
        <v>0</v>
      </c>
      <c r="M75" s="17">
        <f t="shared" si="27"/>
        <v>0</v>
      </c>
      <c r="N75" s="17">
        <f t="shared" si="27"/>
        <v>0</v>
      </c>
      <c r="O75" s="17">
        <f t="shared" si="27"/>
        <v>0</v>
      </c>
      <c r="P75" s="17">
        <f t="shared" si="27"/>
        <v>0</v>
      </c>
      <c r="Q75" s="30">
        <f t="shared" si="27"/>
        <v>0</v>
      </c>
      <c r="R75" s="60">
        <f t="shared" si="27"/>
        <v>0</v>
      </c>
      <c r="S75" s="17">
        <f t="shared" si="27"/>
        <v>0</v>
      </c>
      <c r="T75" s="17">
        <f t="shared" si="27"/>
        <v>0</v>
      </c>
      <c r="U75" s="17">
        <f t="shared" si="27"/>
        <v>0</v>
      </c>
      <c r="V75" s="17">
        <f t="shared" si="27"/>
        <v>0</v>
      </c>
      <c r="W75" s="17">
        <f t="shared" si="27"/>
        <v>0</v>
      </c>
      <c r="X75" s="17">
        <f t="shared" si="27"/>
        <v>0</v>
      </c>
      <c r="Y75" s="17">
        <f t="shared" si="27"/>
        <v>0</v>
      </c>
      <c r="Z75" s="17">
        <f t="shared" si="27"/>
        <v>0</v>
      </c>
      <c r="AA75" s="17">
        <f t="shared" si="27"/>
        <v>0</v>
      </c>
      <c r="AB75" s="17">
        <f t="shared" si="27"/>
        <v>0</v>
      </c>
      <c r="AC75" s="17">
        <f t="shared" si="27"/>
        <v>0</v>
      </c>
      <c r="AD75" s="17">
        <f t="shared" si="27"/>
        <v>0</v>
      </c>
      <c r="AE75" s="30">
        <f t="shared" si="27"/>
        <v>0</v>
      </c>
      <c r="AF75" s="46">
        <f t="shared" si="24"/>
        <v>5</v>
      </c>
      <c r="AG75" s="54">
        <f t="shared" si="25"/>
        <v>9.0909090909090912E-2</v>
      </c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59" s="64" customFormat="1" ht="15" customHeight="1" thickBot="1" x14ac:dyDescent="0.3">
      <c r="A76" s="96" t="s">
        <v>22</v>
      </c>
      <c r="B76" s="97"/>
      <c r="C76" s="100">
        <f>SUM(C75:G75)/30</f>
        <v>0.16666666666666666</v>
      </c>
      <c r="D76" s="101"/>
      <c r="E76" s="101"/>
      <c r="F76" s="101"/>
      <c r="G76" s="102"/>
      <c r="H76" s="103">
        <f>SUM(H75:Q75)/60</f>
        <v>0</v>
      </c>
      <c r="I76" s="104"/>
      <c r="J76" s="104"/>
      <c r="K76" s="104"/>
      <c r="L76" s="104"/>
      <c r="M76" s="104"/>
      <c r="N76" s="104"/>
      <c r="O76" s="104"/>
      <c r="P76" s="104"/>
      <c r="Q76" s="105"/>
      <c r="R76" s="104">
        <f>SUM(R75:AE75)/84</f>
        <v>0</v>
      </c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5"/>
      <c r="AF76" s="63"/>
      <c r="AG76" s="63"/>
      <c r="AH76" s="65">
        <v>30</v>
      </c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59" s="2" customFormat="1" ht="30" x14ac:dyDescent="0.25">
      <c r="A77" s="10">
        <v>75</v>
      </c>
      <c r="B77" s="10" t="s">
        <v>0</v>
      </c>
      <c r="C77" s="110"/>
      <c r="D77" s="111"/>
      <c r="E77" s="111"/>
      <c r="F77" s="111"/>
      <c r="G77" s="112"/>
      <c r="H77" s="33"/>
      <c r="I77" s="21"/>
      <c r="J77" s="21"/>
      <c r="K77" s="21"/>
      <c r="L77" s="21"/>
      <c r="M77" s="21"/>
      <c r="N77" s="21"/>
      <c r="O77" s="21"/>
      <c r="P77" s="21"/>
      <c r="Q77" s="34"/>
      <c r="R77" s="33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34"/>
      <c r="AF77" s="43">
        <f t="shared" ref="AF77:AF87" si="28">SUM(C77:AE77)</f>
        <v>0</v>
      </c>
      <c r="AG77" s="52">
        <f t="shared" si="25"/>
        <v>0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</row>
    <row r="78" spans="1:59" s="2" customFormat="1" ht="30" x14ac:dyDescent="0.25">
      <c r="A78" s="4">
        <v>76</v>
      </c>
      <c r="B78" s="4" t="s">
        <v>0</v>
      </c>
      <c r="C78" s="110">
        <v>1</v>
      </c>
      <c r="D78" s="111">
        <v>1</v>
      </c>
      <c r="E78" s="111">
        <v>1</v>
      </c>
      <c r="F78" s="111">
        <v>1</v>
      </c>
      <c r="G78" s="112">
        <v>1</v>
      </c>
      <c r="H78" s="35"/>
      <c r="I78" s="1"/>
      <c r="J78" s="1"/>
      <c r="K78" s="1"/>
      <c r="L78" s="1"/>
      <c r="M78" s="1"/>
      <c r="N78" s="1"/>
      <c r="O78" s="1"/>
      <c r="P78" s="1"/>
      <c r="Q78" s="36"/>
      <c r="R78" s="3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6"/>
      <c r="AF78" s="43">
        <f t="shared" si="28"/>
        <v>5</v>
      </c>
      <c r="AG78" s="52">
        <f t="shared" si="25"/>
        <v>9.0909090909090912E-2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59" s="2" customFormat="1" ht="30" x14ac:dyDescent="0.25">
      <c r="A79" s="4">
        <v>77</v>
      </c>
      <c r="B79" s="4" t="s">
        <v>0</v>
      </c>
      <c r="C79" s="110"/>
      <c r="D79" s="111"/>
      <c r="E79" s="111"/>
      <c r="F79" s="111"/>
      <c r="G79" s="112"/>
      <c r="H79" s="35"/>
      <c r="I79" s="1"/>
      <c r="J79" s="1"/>
      <c r="K79" s="1"/>
      <c r="L79" s="1"/>
      <c r="M79" s="1"/>
      <c r="N79" s="1"/>
      <c r="O79" s="1"/>
      <c r="P79" s="1"/>
      <c r="Q79" s="36"/>
      <c r="R79" s="3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6"/>
      <c r="AF79" s="43">
        <f t="shared" si="28"/>
        <v>0</v>
      </c>
      <c r="AG79" s="52">
        <f t="shared" si="25"/>
        <v>0</v>
      </c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</row>
    <row r="80" spans="1:59" s="2" customFormat="1" ht="30" x14ac:dyDescent="0.25">
      <c r="A80" s="4">
        <v>78</v>
      </c>
      <c r="B80" s="4" t="s">
        <v>0</v>
      </c>
      <c r="C80" s="110"/>
      <c r="D80" s="111"/>
      <c r="E80" s="111"/>
      <c r="F80" s="111"/>
      <c r="G80" s="112"/>
      <c r="H80" s="35"/>
      <c r="I80" s="1"/>
      <c r="J80" s="1"/>
      <c r="K80" s="1"/>
      <c r="L80" s="1"/>
      <c r="M80" s="1"/>
      <c r="N80" s="1"/>
      <c r="O80" s="1"/>
      <c r="P80" s="1"/>
      <c r="Q80" s="36"/>
      <c r="R80" s="3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6"/>
      <c r="AF80" s="43">
        <f t="shared" si="28"/>
        <v>0</v>
      </c>
      <c r="AG80" s="52">
        <f t="shared" si="25"/>
        <v>0</v>
      </c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s="2" customFormat="1" ht="30" x14ac:dyDescent="0.25">
      <c r="A81" s="4">
        <v>79</v>
      </c>
      <c r="B81" s="4" t="s">
        <v>0</v>
      </c>
      <c r="C81" s="110"/>
      <c r="D81" s="111"/>
      <c r="E81" s="111"/>
      <c r="F81" s="111"/>
      <c r="G81" s="112"/>
      <c r="H81" s="35"/>
      <c r="I81" s="1"/>
      <c r="J81" s="1"/>
      <c r="K81" s="1"/>
      <c r="L81" s="1"/>
      <c r="M81" s="1"/>
      <c r="N81" s="1"/>
      <c r="O81" s="1"/>
      <c r="P81" s="1"/>
      <c r="Q81" s="36"/>
      <c r="R81" s="3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6"/>
      <c r="AF81" s="43">
        <f t="shared" si="28"/>
        <v>0</v>
      </c>
      <c r="AG81" s="52">
        <f t="shared" si="25"/>
        <v>0</v>
      </c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s="2" customFormat="1" ht="30" x14ac:dyDescent="0.25">
      <c r="A82" s="4">
        <v>80</v>
      </c>
      <c r="B82" s="4" t="s">
        <v>0</v>
      </c>
      <c r="C82" s="110"/>
      <c r="D82" s="111"/>
      <c r="E82" s="111"/>
      <c r="F82" s="111"/>
      <c r="G82" s="112"/>
      <c r="H82" s="35"/>
      <c r="I82" s="1"/>
      <c r="J82" s="1"/>
      <c r="K82" s="1"/>
      <c r="L82" s="1"/>
      <c r="M82" s="1"/>
      <c r="N82" s="1"/>
      <c r="O82" s="1"/>
      <c r="P82" s="1"/>
      <c r="Q82" s="36"/>
      <c r="R82" s="3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6"/>
      <c r="AF82" s="43">
        <f t="shared" si="28"/>
        <v>0</v>
      </c>
      <c r="AG82" s="52">
        <f t="shared" si="25"/>
        <v>0</v>
      </c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s="2" customFormat="1" ht="30" x14ac:dyDescent="0.25">
      <c r="A83" s="4">
        <v>81</v>
      </c>
      <c r="B83" s="4" t="s">
        <v>0</v>
      </c>
      <c r="C83" s="110"/>
      <c r="D83" s="111"/>
      <c r="E83" s="111"/>
      <c r="F83" s="111"/>
      <c r="G83" s="112"/>
      <c r="H83" s="35"/>
      <c r="I83" s="1"/>
      <c r="J83" s="1"/>
      <c r="K83" s="1"/>
      <c r="L83" s="1"/>
      <c r="M83" s="1"/>
      <c r="N83" s="1"/>
      <c r="O83" s="1"/>
      <c r="P83" s="1"/>
      <c r="Q83" s="36"/>
      <c r="R83" s="3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6"/>
      <c r="AF83" s="43">
        <f t="shared" si="28"/>
        <v>0</v>
      </c>
      <c r="AG83" s="52">
        <f t="shared" si="25"/>
        <v>0</v>
      </c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59" s="2" customFormat="1" ht="30" x14ac:dyDescent="0.25">
      <c r="A84" s="4">
        <v>82</v>
      </c>
      <c r="B84" s="4" t="s">
        <v>0</v>
      </c>
      <c r="C84" s="110"/>
      <c r="D84" s="111"/>
      <c r="E84" s="111"/>
      <c r="F84" s="111"/>
      <c r="G84" s="112"/>
      <c r="H84" s="35"/>
      <c r="I84" s="1"/>
      <c r="J84" s="1"/>
      <c r="K84" s="1"/>
      <c r="L84" s="1"/>
      <c r="M84" s="1"/>
      <c r="N84" s="1"/>
      <c r="O84" s="1"/>
      <c r="P84" s="1"/>
      <c r="Q84" s="36"/>
      <c r="R84" s="3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6"/>
      <c r="AF84" s="43">
        <f t="shared" si="28"/>
        <v>0</v>
      </c>
      <c r="AG84" s="52">
        <f t="shared" si="25"/>
        <v>0</v>
      </c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s="2" customFormat="1" ht="30" x14ac:dyDescent="0.25">
      <c r="A85" s="4">
        <v>83</v>
      </c>
      <c r="B85" s="4" t="s">
        <v>0</v>
      </c>
      <c r="C85" s="110"/>
      <c r="D85" s="111"/>
      <c r="E85" s="111"/>
      <c r="F85" s="111"/>
      <c r="G85" s="112"/>
      <c r="H85" s="35"/>
      <c r="I85" s="1"/>
      <c r="J85" s="1"/>
      <c r="K85" s="1"/>
      <c r="L85" s="1"/>
      <c r="M85" s="1"/>
      <c r="N85" s="1"/>
      <c r="O85" s="1"/>
      <c r="P85" s="1"/>
      <c r="Q85" s="36"/>
      <c r="R85" s="3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6"/>
      <c r="AF85" s="43">
        <f t="shared" si="28"/>
        <v>0</v>
      </c>
      <c r="AG85" s="52">
        <f t="shared" si="25"/>
        <v>0</v>
      </c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59" s="2" customFormat="1" ht="30.75" thickBot="1" x14ac:dyDescent="0.3">
      <c r="A86" s="14">
        <v>84</v>
      </c>
      <c r="B86" s="14" t="s">
        <v>0</v>
      </c>
      <c r="C86" s="110"/>
      <c r="D86" s="111"/>
      <c r="E86" s="111"/>
      <c r="F86" s="111"/>
      <c r="G86" s="112"/>
      <c r="H86" s="31"/>
      <c r="I86" s="20"/>
      <c r="J86" s="20"/>
      <c r="K86" s="20"/>
      <c r="L86" s="20"/>
      <c r="M86" s="20"/>
      <c r="N86" s="20"/>
      <c r="O86" s="20"/>
      <c r="P86" s="20"/>
      <c r="Q86" s="32"/>
      <c r="R86" s="31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32"/>
      <c r="AF86" s="48">
        <f t="shared" si="28"/>
        <v>0</v>
      </c>
      <c r="AG86" s="53">
        <f t="shared" si="25"/>
        <v>0</v>
      </c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:59" s="18" customFormat="1" x14ac:dyDescent="0.25">
      <c r="A87" s="94" t="s">
        <v>23</v>
      </c>
      <c r="B87" s="95"/>
      <c r="C87" s="113">
        <f>SUM(C77:C86)</f>
        <v>1</v>
      </c>
      <c r="D87" s="113">
        <f t="shared" ref="D87:G87" si="29">SUM(D77:D86)</f>
        <v>1</v>
      </c>
      <c r="E87" s="113">
        <f t="shared" si="29"/>
        <v>1</v>
      </c>
      <c r="F87" s="113">
        <f t="shared" si="29"/>
        <v>1</v>
      </c>
      <c r="G87" s="113">
        <f t="shared" si="29"/>
        <v>1</v>
      </c>
      <c r="H87" s="29">
        <f t="shared" ref="D87:AE87" si="30">SUM(H77:H86)</f>
        <v>0</v>
      </c>
      <c r="I87" s="17">
        <f t="shared" si="30"/>
        <v>0</v>
      </c>
      <c r="J87" s="17">
        <f t="shared" si="30"/>
        <v>0</v>
      </c>
      <c r="K87" s="17">
        <f t="shared" si="30"/>
        <v>0</v>
      </c>
      <c r="L87" s="17">
        <f t="shared" si="30"/>
        <v>0</v>
      </c>
      <c r="M87" s="17">
        <f t="shared" si="30"/>
        <v>0</v>
      </c>
      <c r="N87" s="17">
        <f t="shared" si="30"/>
        <v>0</v>
      </c>
      <c r="O87" s="17">
        <f t="shared" si="30"/>
        <v>0</v>
      </c>
      <c r="P87" s="17">
        <f t="shared" si="30"/>
        <v>0</v>
      </c>
      <c r="Q87" s="30">
        <f t="shared" si="30"/>
        <v>0</v>
      </c>
      <c r="R87" s="29">
        <f t="shared" si="30"/>
        <v>0</v>
      </c>
      <c r="S87" s="17">
        <f t="shared" si="30"/>
        <v>0</v>
      </c>
      <c r="T87" s="17">
        <f t="shared" si="30"/>
        <v>0</v>
      </c>
      <c r="U87" s="17">
        <f t="shared" si="30"/>
        <v>0</v>
      </c>
      <c r="V87" s="17">
        <f t="shared" si="30"/>
        <v>0</v>
      </c>
      <c r="W87" s="17">
        <f t="shared" si="30"/>
        <v>0</v>
      </c>
      <c r="X87" s="17">
        <f t="shared" si="30"/>
        <v>0</v>
      </c>
      <c r="Y87" s="17">
        <f t="shared" si="30"/>
        <v>0</v>
      </c>
      <c r="Z87" s="17">
        <f t="shared" si="30"/>
        <v>0</v>
      </c>
      <c r="AA87" s="17">
        <f t="shared" si="30"/>
        <v>0</v>
      </c>
      <c r="AB87" s="17">
        <f t="shared" si="30"/>
        <v>0</v>
      </c>
      <c r="AC87" s="17">
        <f t="shared" si="30"/>
        <v>0</v>
      </c>
      <c r="AD87" s="17">
        <f t="shared" si="30"/>
        <v>0</v>
      </c>
      <c r="AE87" s="30">
        <f t="shared" si="30"/>
        <v>0</v>
      </c>
      <c r="AF87" s="46">
        <f t="shared" si="28"/>
        <v>5</v>
      </c>
      <c r="AG87" s="54">
        <f t="shared" si="25"/>
        <v>9.0909090909090912E-2</v>
      </c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s="64" customFormat="1" ht="15" customHeight="1" thickBot="1" x14ac:dyDescent="0.3">
      <c r="A88" s="96" t="s">
        <v>24</v>
      </c>
      <c r="B88" s="97"/>
      <c r="C88" s="100">
        <f>SUM(C87:G87)/50</f>
        <v>0.1</v>
      </c>
      <c r="D88" s="101"/>
      <c r="E88" s="101"/>
      <c r="F88" s="101"/>
      <c r="G88" s="102"/>
      <c r="H88" s="103">
        <f>SUM(H87:Q87)/100</f>
        <v>0</v>
      </c>
      <c r="I88" s="104"/>
      <c r="J88" s="104"/>
      <c r="K88" s="104"/>
      <c r="L88" s="104"/>
      <c r="M88" s="104"/>
      <c r="N88" s="104"/>
      <c r="O88" s="104"/>
      <c r="P88" s="104"/>
      <c r="Q88" s="105"/>
      <c r="R88" s="103">
        <f>SUM(R87:AE87)/140</f>
        <v>0</v>
      </c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5"/>
      <c r="AF88" s="63"/>
      <c r="AG88" s="63"/>
      <c r="AH88" s="65">
        <v>50</v>
      </c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s="2" customFormat="1" ht="30" x14ac:dyDescent="0.25">
      <c r="A89" s="10">
        <v>85</v>
      </c>
      <c r="B89" s="10" t="s">
        <v>0</v>
      </c>
      <c r="C89" s="110"/>
      <c r="D89" s="111"/>
      <c r="E89" s="111"/>
      <c r="F89" s="111"/>
      <c r="G89" s="112"/>
      <c r="H89" s="33"/>
      <c r="I89" s="21"/>
      <c r="J89" s="21"/>
      <c r="K89" s="21"/>
      <c r="L89" s="21"/>
      <c r="M89" s="21"/>
      <c r="N89" s="21"/>
      <c r="O89" s="21"/>
      <c r="P89" s="21"/>
      <c r="Q89" s="34"/>
      <c r="R89" s="6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34"/>
      <c r="AF89" s="43">
        <f t="shared" ref="AF89:AF96" si="31">SUM(C89:AE89)</f>
        <v>0</v>
      </c>
      <c r="AG89" s="52">
        <f t="shared" si="25"/>
        <v>0</v>
      </c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 spans="1:59" s="2" customFormat="1" ht="30" x14ac:dyDescent="0.25">
      <c r="A90" s="4">
        <v>86</v>
      </c>
      <c r="B90" s="4" t="s">
        <v>0</v>
      </c>
      <c r="C90" s="110">
        <v>1</v>
      </c>
      <c r="D90" s="111"/>
      <c r="E90" s="111"/>
      <c r="F90" s="111"/>
      <c r="G90" s="112"/>
      <c r="H90" s="35"/>
      <c r="I90" s="1"/>
      <c r="J90" s="1"/>
      <c r="K90" s="1"/>
      <c r="L90" s="1"/>
      <c r="M90" s="1"/>
      <c r="N90" s="1"/>
      <c r="O90" s="1"/>
      <c r="P90" s="1"/>
      <c r="Q90" s="36"/>
      <c r="R90" s="6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6"/>
      <c r="AF90" s="43">
        <f t="shared" si="31"/>
        <v>1</v>
      </c>
      <c r="AG90" s="52">
        <f t="shared" si="25"/>
        <v>1.8181818181818181E-2</v>
      </c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</row>
    <row r="91" spans="1:59" s="2" customFormat="1" ht="30" x14ac:dyDescent="0.25">
      <c r="A91" s="4">
        <v>87</v>
      </c>
      <c r="B91" s="4" t="s">
        <v>0</v>
      </c>
      <c r="C91" s="110"/>
      <c r="D91" s="111">
        <v>1</v>
      </c>
      <c r="E91" s="111">
        <v>1</v>
      </c>
      <c r="F91" s="111">
        <v>1</v>
      </c>
      <c r="G91" s="112">
        <v>1</v>
      </c>
      <c r="H91" s="35"/>
      <c r="I91" s="1"/>
      <c r="J91" s="1"/>
      <c r="K91" s="1"/>
      <c r="L91" s="1"/>
      <c r="M91" s="1"/>
      <c r="N91" s="1"/>
      <c r="O91" s="1"/>
      <c r="P91" s="1"/>
      <c r="Q91" s="36"/>
      <c r="R91" s="6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6"/>
      <c r="AF91" s="43">
        <f t="shared" si="31"/>
        <v>4</v>
      </c>
      <c r="AG91" s="52">
        <f t="shared" si="25"/>
        <v>7.2727272727272724E-2</v>
      </c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59" s="2" customFormat="1" ht="30" x14ac:dyDescent="0.25">
      <c r="A92" s="4">
        <v>88</v>
      </c>
      <c r="B92" s="4" t="s">
        <v>0</v>
      </c>
      <c r="C92" s="110"/>
      <c r="D92" s="111"/>
      <c r="E92" s="111"/>
      <c r="F92" s="111"/>
      <c r="G92" s="112"/>
      <c r="H92" s="35"/>
      <c r="I92" s="1"/>
      <c r="J92" s="1"/>
      <c r="K92" s="1"/>
      <c r="L92" s="1"/>
      <c r="M92" s="1"/>
      <c r="N92" s="1"/>
      <c r="O92" s="1"/>
      <c r="P92" s="1"/>
      <c r="Q92" s="36"/>
      <c r="R92" s="6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6"/>
      <c r="AF92" s="43">
        <f t="shared" si="31"/>
        <v>0</v>
      </c>
      <c r="AG92" s="52">
        <f t="shared" si="25"/>
        <v>0</v>
      </c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59" s="2" customFormat="1" ht="30" x14ac:dyDescent="0.25">
      <c r="A93" s="4">
        <v>89</v>
      </c>
      <c r="B93" s="4" t="s">
        <v>0</v>
      </c>
      <c r="C93" s="110"/>
      <c r="D93" s="111"/>
      <c r="E93" s="111"/>
      <c r="F93" s="111"/>
      <c r="G93" s="112"/>
      <c r="H93" s="35"/>
      <c r="I93" s="1"/>
      <c r="J93" s="1"/>
      <c r="K93" s="1"/>
      <c r="L93" s="1"/>
      <c r="M93" s="1"/>
      <c r="N93" s="1"/>
      <c r="O93" s="1"/>
      <c r="P93" s="1"/>
      <c r="Q93" s="36"/>
      <c r="R93" s="6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6"/>
      <c r="AF93" s="43">
        <f t="shared" si="31"/>
        <v>0</v>
      </c>
      <c r="AG93" s="52">
        <f t="shared" si="25"/>
        <v>0</v>
      </c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</row>
    <row r="94" spans="1:59" s="2" customFormat="1" ht="30" x14ac:dyDescent="0.25">
      <c r="A94" s="4">
        <v>90</v>
      </c>
      <c r="B94" s="4" t="s">
        <v>0</v>
      </c>
      <c r="C94" s="110"/>
      <c r="D94" s="111"/>
      <c r="E94" s="111"/>
      <c r="F94" s="111"/>
      <c r="G94" s="112"/>
      <c r="H94" s="35"/>
      <c r="I94" s="1"/>
      <c r="J94" s="1"/>
      <c r="K94" s="1"/>
      <c r="L94" s="1"/>
      <c r="M94" s="1"/>
      <c r="N94" s="1"/>
      <c r="O94" s="1"/>
      <c r="P94" s="1"/>
      <c r="Q94" s="36"/>
      <c r="R94" s="6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6"/>
      <c r="AF94" s="43">
        <f t="shared" si="31"/>
        <v>0</v>
      </c>
      <c r="AG94" s="52">
        <f t="shared" si="25"/>
        <v>0</v>
      </c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</row>
    <row r="95" spans="1:59" s="2" customFormat="1" ht="30.75" thickBot="1" x14ac:dyDescent="0.3">
      <c r="A95" s="14">
        <v>91</v>
      </c>
      <c r="B95" s="14" t="s">
        <v>0</v>
      </c>
      <c r="C95" s="110"/>
      <c r="D95" s="111"/>
      <c r="E95" s="111"/>
      <c r="F95" s="111"/>
      <c r="G95" s="112"/>
      <c r="H95" s="31"/>
      <c r="I95" s="20"/>
      <c r="J95" s="20"/>
      <c r="K95" s="20"/>
      <c r="L95" s="20"/>
      <c r="M95" s="20"/>
      <c r="N95" s="20"/>
      <c r="O95" s="20"/>
      <c r="P95" s="20"/>
      <c r="Q95" s="32"/>
      <c r="R95" s="5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2"/>
      <c r="AF95" s="48">
        <f t="shared" si="31"/>
        <v>0</v>
      </c>
      <c r="AG95" s="53">
        <f t="shared" si="25"/>
        <v>0</v>
      </c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</row>
    <row r="96" spans="1:59" s="18" customFormat="1" x14ac:dyDescent="0.25">
      <c r="A96" s="94" t="s">
        <v>25</v>
      </c>
      <c r="B96" s="95"/>
      <c r="C96" s="113">
        <f>SUM(C89:C95)</f>
        <v>1</v>
      </c>
      <c r="D96" s="113">
        <f t="shared" ref="D96:G96" si="32">SUM(D89:D95)</f>
        <v>1</v>
      </c>
      <c r="E96" s="113">
        <f t="shared" si="32"/>
        <v>1</v>
      </c>
      <c r="F96" s="113">
        <f t="shared" si="32"/>
        <v>1</v>
      </c>
      <c r="G96" s="113">
        <f t="shared" si="32"/>
        <v>1</v>
      </c>
      <c r="H96" s="29">
        <f t="shared" ref="D96:AE96" si="33">SUM(H89:H95)</f>
        <v>0</v>
      </c>
      <c r="I96" s="17">
        <f t="shared" si="33"/>
        <v>0</v>
      </c>
      <c r="J96" s="17">
        <f t="shared" si="33"/>
        <v>0</v>
      </c>
      <c r="K96" s="17">
        <f t="shared" si="33"/>
        <v>0</v>
      </c>
      <c r="L96" s="17">
        <f t="shared" si="33"/>
        <v>0</v>
      </c>
      <c r="M96" s="17">
        <f t="shared" si="33"/>
        <v>0</v>
      </c>
      <c r="N96" s="17">
        <f t="shared" si="33"/>
        <v>0</v>
      </c>
      <c r="O96" s="17">
        <f t="shared" si="33"/>
        <v>0</v>
      </c>
      <c r="P96" s="17">
        <f t="shared" si="33"/>
        <v>0</v>
      </c>
      <c r="Q96" s="30">
        <f t="shared" si="33"/>
        <v>0</v>
      </c>
      <c r="R96" s="60">
        <f t="shared" si="33"/>
        <v>0</v>
      </c>
      <c r="S96" s="17">
        <f t="shared" si="33"/>
        <v>0</v>
      </c>
      <c r="T96" s="17">
        <f t="shared" si="33"/>
        <v>0</v>
      </c>
      <c r="U96" s="17">
        <f t="shared" si="33"/>
        <v>0</v>
      </c>
      <c r="V96" s="17">
        <f t="shared" si="33"/>
        <v>0</v>
      </c>
      <c r="W96" s="17">
        <f t="shared" si="33"/>
        <v>0</v>
      </c>
      <c r="X96" s="17">
        <f t="shared" si="33"/>
        <v>0</v>
      </c>
      <c r="Y96" s="17">
        <f t="shared" si="33"/>
        <v>0</v>
      </c>
      <c r="Z96" s="17">
        <f t="shared" si="33"/>
        <v>0</v>
      </c>
      <c r="AA96" s="17">
        <f t="shared" si="33"/>
        <v>0</v>
      </c>
      <c r="AB96" s="17">
        <f t="shared" si="33"/>
        <v>0</v>
      </c>
      <c r="AC96" s="17">
        <f t="shared" si="33"/>
        <v>0</v>
      </c>
      <c r="AD96" s="17">
        <f t="shared" si="33"/>
        <v>0</v>
      </c>
      <c r="AE96" s="30">
        <f t="shared" si="33"/>
        <v>0</v>
      </c>
      <c r="AF96" s="46">
        <f t="shared" si="31"/>
        <v>5</v>
      </c>
      <c r="AG96" s="54">
        <f t="shared" si="25"/>
        <v>9.0909090909090912E-2</v>
      </c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s="64" customFormat="1" ht="15" customHeight="1" thickBot="1" x14ac:dyDescent="0.3">
      <c r="A97" s="96" t="s">
        <v>26</v>
      </c>
      <c r="B97" s="97"/>
      <c r="C97" s="100">
        <f>SUM(C96:G96)/35</f>
        <v>0.14285714285714285</v>
      </c>
      <c r="D97" s="101"/>
      <c r="E97" s="101"/>
      <c r="F97" s="101"/>
      <c r="G97" s="102"/>
      <c r="H97" s="103">
        <f>SUM(H96:Q96)/70</f>
        <v>0</v>
      </c>
      <c r="I97" s="104"/>
      <c r="J97" s="104"/>
      <c r="K97" s="104"/>
      <c r="L97" s="104"/>
      <c r="M97" s="104"/>
      <c r="N97" s="104"/>
      <c r="O97" s="104"/>
      <c r="P97" s="104"/>
      <c r="Q97" s="105"/>
      <c r="R97" s="104">
        <f>SUM(R96:AE96)/98</f>
        <v>0</v>
      </c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5"/>
      <c r="AF97" s="63"/>
      <c r="AG97" s="63"/>
      <c r="AH97" s="65">
        <v>35</v>
      </c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s="2" customFormat="1" ht="30" x14ac:dyDescent="0.25">
      <c r="A98" s="10">
        <v>92</v>
      </c>
      <c r="B98" s="10" t="s">
        <v>0</v>
      </c>
      <c r="C98" s="110"/>
      <c r="D98" s="111"/>
      <c r="E98" s="111"/>
      <c r="F98" s="111"/>
      <c r="G98" s="112"/>
      <c r="H98" s="33"/>
      <c r="I98" s="21"/>
      <c r="J98" s="21"/>
      <c r="K98" s="21"/>
      <c r="L98" s="21"/>
      <c r="M98" s="21"/>
      <c r="N98" s="21"/>
      <c r="O98" s="21"/>
      <c r="P98" s="21"/>
      <c r="Q98" s="34"/>
      <c r="R98" s="6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34"/>
      <c r="AF98" s="43">
        <f t="shared" ref="AF98:AF104" si="34">SUM(C98:AE98)</f>
        <v>0</v>
      </c>
      <c r="AG98" s="52">
        <f t="shared" si="25"/>
        <v>0</v>
      </c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 spans="1:59" s="2" customFormat="1" ht="30" x14ac:dyDescent="0.25">
      <c r="A99" s="4">
        <v>93</v>
      </c>
      <c r="B99" s="4" t="s">
        <v>0</v>
      </c>
      <c r="C99" s="110"/>
      <c r="D99" s="111"/>
      <c r="E99" s="111"/>
      <c r="F99" s="111"/>
      <c r="G99" s="112"/>
      <c r="H99" s="35"/>
      <c r="I99" s="1"/>
      <c r="J99" s="1"/>
      <c r="K99" s="1"/>
      <c r="L99" s="1"/>
      <c r="M99" s="1"/>
      <c r="N99" s="1"/>
      <c r="O99" s="1"/>
      <c r="P99" s="1"/>
      <c r="Q99" s="36"/>
      <c r="R99" s="6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6"/>
      <c r="AF99" s="43">
        <f t="shared" si="34"/>
        <v>0</v>
      </c>
      <c r="AG99" s="52">
        <f t="shared" si="25"/>
        <v>0</v>
      </c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</row>
    <row r="100" spans="1:59" s="2" customFormat="1" ht="30" x14ac:dyDescent="0.25">
      <c r="A100" s="4">
        <v>94</v>
      </c>
      <c r="B100" s="4" t="s">
        <v>0</v>
      </c>
      <c r="C100" s="110">
        <v>1</v>
      </c>
      <c r="D100" s="111">
        <v>1</v>
      </c>
      <c r="E100" s="111">
        <v>1</v>
      </c>
      <c r="F100" s="111">
        <v>1</v>
      </c>
      <c r="G100" s="112">
        <v>1</v>
      </c>
      <c r="H100" s="35"/>
      <c r="I100" s="1"/>
      <c r="J100" s="1"/>
      <c r="K100" s="1"/>
      <c r="L100" s="1"/>
      <c r="M100" s="1"/>
      <c r="N100" s="1"/>
      <c r="O100" s="1"/>
      <c r="P100" s="1"/>
      <c r="Q100" s="36"/>
      <c r="R100" s="6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6"/>
      <c r="AF100" s="43">
        <f t="shared" si="34"/>
        <v>5</v>
      </c>
      <c r="AG100" s="52">
        <f t="shared" si="25"/>
        <v>9.0909090909090912E-2</v>
      </c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</row>
    <row r="101" spans="1:59" s="2" customFormat="1" ht="30" x14ac:dyDescent="0.25">
      <c r="A101" s="4">
        <v>95</v>
      </c>
      <c r="B101" s="4" t="s">
        <v>0</v>
      </c>
      <c r="C101" s="110"/>
      <c r="D101" s="111"/>
      <c r="E101" s="111"/>
      <c r="F101" s="111"/>
      <c r="G101" s="112"/>
      <c r="H101" s="35"/>
      <c r="I101" s="1"/>
      <c r="J101" s="1"/>
      <c r="K101" s="1"/>
      <c r="L101" s="1"/>
      <c r="M101" s="1"/>
      <c r="N101" s="1"/>
      <c r="O101" s="1"/>
      <c r="P101" s="1"/>
      <c r="Q101" s="36"/>
      <c r="R101" s="6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6"/>
      <c r="AF101" s="43">
        <f t="shared" si="34"/>
        <v>0</v>
      </c>
      <c r="AG101" s="52">
        <f t="shared" si="25"/>
        <v>0</v>
      </c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</row>
    <row r="102" spans="1:59" s="2" customFormat="1" ht="30" x14ac:dyDescent="0.25">
      <c r="A102" s="4">
        <v>96</v>
      </c>
      <c r="B102" s="4" t="s">
        <v>0</v>
      </c>
      <c r="C102" s="110"/>
      <c r="D102" s="111"/>
      <c r="E102" s="111"/>
      <c r="F102" s="111"/>
      <c r="G102" s="112"/>
      <c r="H102" s="35"/>
      <c r="I102" s="1"/>
      <c r="J102" s="1"/>
      <c r="K102" s="1"/>
      <c r="L102" s="1"/>
      <c r="M102" s="1"/>
      <c r="N102" s="1"/>
      <c r="O102" s="1"/>
      <c r="P102" s="1"/>
      <c r="Q102" s="36"/>
      <c r="R102" s="6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6"/>
      <c r="AF102" s="43">
        <f t="shared" si="34"/>
        <v>0</v>
      </c>
      <c r="AG102" s="52">
        <f t="shared" si="25"/>
        <v>0</v>
      </c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</row>
    <row r="103" spans="1:59" s="2" customFormat="1" ht="30.75" thickBot="1" x14ac:dyDescent="0.3">
      <c r="A103" s="14">
        <v>97</v>
      </c>
      <c r="B103" s="14" t="s">
        <v>0</v>
      </c>
      <c r="C103" s="110"/>
      <c r="D103" s="111"/>
      <c r="E103" s="111"/>
      <c r="F103" s="111"/>
      <c r="G103" s="112"/>
      <c r="H103" s="31"/>
      <c r="I103" s="20"/>
      <c r="J103" s="20"/>
      <c r="K103" s="20"/>
      <c r="L103" s="20"/>
      <c r="M103" s="20"/>
      <c r="N103" s="20"/>
      <c r="O103" s="20"/>
      <c r="P103" s="20"/>
      <c r="Q103" s="32"/>
      <c r="R103" s="59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32"/>
      <c r="AF103" s="48">
        <f t="shared" si="34"/>
        <v>0</v>
      </c>
      <c r="AG103" s="53">
        <f t="shared" si="25"/>
        <v>0</v>
      </c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</row>
    <row r="104" spans="1:59" s="18" customFormat="1" x14ac:dyDescent="0.25">
      <c r="A104" s="94" t="s">
        <v>27</v>
      </c>
      <c r="B104" s="95"/>
      <c r="C104" s="113">
        <f>SUM(C98:C103)</f>
        <v>1</v>
      </c>
      <c r="D104" s="113">
        <f t="shared" ref="D104:G104" si="35">SUM(D98:D103)</f>
        <v>1</v>
      </c>
      <c r="E104" s="113">
        <f t="shared" si="35"/>
        <v>1</v>
      </c>
      <c r="F104" s="113">
        <f t="shared" si="35"/>
        <v>1</v>
      </c>
      <c r="G104" s="113">
        <f t="shared" si="35"/>
        <v>1</v>
      </c>
      <c r="H104" s="29">
        <f t="shared" ref="D104:AE104" si="36">SUM(H98:H103)</f>
        <v>0</v>
      </c>
      <c r="I104" s="17">
        <f t="shared" si="36"/>
        <v>0</v>
      </c>
      <c r="J104" s="17">
        <f t="shared" si="36"/>
        <v>0</v>
      </c>
      <c r="K104" s="17">
        <f t="shared" si="36"/>
        <v>0</v>
      </c>
      <c r="L104" s="17">
        <f t="shared" si="36"/>
        <v>0</v>
      </c>
      <c r="M104" s="17">
        <f t="shared" si="36"/>
        <v>0</v>
      </c>
      <c r="N104" s="17">
        <f t="shared" si="36"/>
        <v>0</v>
      </c>
      <c r="O104" s="17">
        <f t="shared" si="36"/>
        <v>0</v>
      </c>
      <c r="P104" s="17">
        <f t="shared" si="36"/>
        <v>0</v>
      </c>
      <c r="Q104" s="30">
        <f t="shared" si="36"/>
        <v>0</v>
      </c>
      <c r="R104" s="60">
        <f t="shared" si="36"/>
        <v>0</v>
      </c>
      <c r="S104" s="17">
        <f t="shared" si="36"/>
        <v>0</v>
      </c>
      <c r="T104" s="17">
        <f t="shared" si="36"/>
        <v>0</v>
      </c>
      <c r="U104" s="17">
        <f t="shared" si="36"/>
        <v>0</v>
      </c>
      <c r="V104" s="17">
        <f t="shared" si="36"/>
        <v>0</v>
      </c>
      <c r="W104" s="17">
        <f t="shared" si="36"/>
        <v>0</v>
      </c>
      <c r="X104" s="17">
        <f t="shared" si="36"/>
        <v>0</v>
      </c>
      <c r="Y104" s="17">
        <f t="shared" si="36"/>
        <v>0</v>
      </c>
      <c r="Z104" s="17">
        <f t="shared" si="36"/>
        <v>0</v>
      </c>
      <c r="AA104" s="17">
        <f t="shared" si="36"/>
        <v>0</v>
      </c>
      <c r="AB104" s="17">
        <f t="shared" si="36"/>
        <v>0</v>
      </c>
      <c r="AC104" s="17">
        <f t="shared" si="36"/>
        <v>0</v>
      </c>
      <c r="AD104" s="17">
        <f t="shared" si="36"/>
        <v>0</v>
      </c>
      <c r="AE104" s="30">
        <f t="shared" si="36"/>
        <v>0</v>
      </c>
      <c r="AF104" s="46">
        <f t="shared" si="34"/>
        <v>5</v>
      </c>
      <c r="AG104" s="54">
        <f t="shared" si="25"/>
        <v>9.0909090909090912E-2</v>
      </c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</row>
    <row r="105" spans="1:59" s="64" customFormat="1" ht="15" customHeight="1" thickBot="1" x14ac:dyDescent="0.3">
      <c r="A105" s="96" t="s">
        <v>28</v>
      </c>
      <c r="B105" s="97"/>
      <c r="C105" s="100">
        <f>SUM(C104:G104)/30</f>
        <v>0.16666666666666666</v>
      </c>
      <c r="D105" s="101"/>
      <c r="E105" s="101"/>
      <c r="F105" s="101"/>
      <c r="G105" s="102"/>
      <c r="H105" s="103">
        <f>SUM(H104:Q104)/60</f>
        <v>0</v>
      </c>
      <c r="I105" s="104"/>
      <c r="J105" s="104"/>
      <c r="K105" s="104"/>
      <c r="L105" s="104"/>
      <c r="M105" s="104"/>
      <c r="N105" s="104"/>
      <c r="O105" s="104"/>
      <c r="P105" s="104"/>
      <c r="Q105" s="105"/>
      <c r="R105" s="103">
        <f>SUM(R104:AE104)/84</f>
        <v>0</v>
      </c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5"/>
      <c r="AF105" s="63"/>
      <c r="AG105" s="63"/>
      <c r="AH105" s="65">
        <v>30</v>
      </c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</row>
    <row r="106" spans="1:59" s="2" customFormat="1" ht="30" x14ac:dyDescent="0.25">
      <c r="A106" s="10">
        <v>98</v>
      </c>
      <c r="B106" s="10" t="s">
        <v>0</v>
      </c>
      <c r="C106" s="110"/>
      <c r="D106" s="111"/>
      <c r="E106" s="111"/>
      <c r="F106" s="111"/>
      <c r="G106" s="112"/>
      <c r="H106" s="33"/>
      <c r="I106" s="21"/>
      <c r="J106" s="21"/>
      <c r="K106" s="21"/>
      <c r="L106" s="21"/>
      <c r="M106" s="21"/>
      <c r="N106" s="21"/>
      <c r="O106" s="21"/>
      <c r="P106" s="21"/>
      <c r="Q106" s="34"/>
      <c r="R106" s="6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34"/>
      <c r="AF106" s="43">
        <f t="shared" ref="AF106:AF111" si="37">SUM(C106:AE106)</f>
        <v>0</v>
      </c>
      <c r="AG106" s="52">
        <f t="shared" si="25"/>
        <v>0</v>
      </c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</row>
    <row r="107" spans="1:59" s="2" customFormat="1" ht="30" x14ac:dyDescent="0.25">
      <c r="A107" s="4">
        <v>99</v>
      </c>
      <c r="B107" s="4" t="s">
        <v>0</v>
      </c>
      <c r="C107" s="110"/>
      <c r="D107" s="111"/>
      <c r="E107" s="111"/>
      <c r="F107" s="111"/>
      <c r="G107" s="112"/>
      <c r="H107" s="35"/>
      <c r="I107" s="1"/>
      <c r="J107" s="1"/>
      <c r="K107" s="1"/>
      <c r="L107" s="1"/>
      <c r="M107" s="1"/>
      <c r="N107" s="1"/>
      <c r="O107" s="1"/>
      <c r="P107" s="1"/>
      <c r="Q107" s="36"/>
      <c r="R107" s="6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6"/>
      <c r="AF107" s="43">
        <f t="shared" si="37"/>
        <v>0</v>
      </c>
      <c r="AG107" s="52">
        <f t="shared" si="25"/>
        <v>0</v>
      </c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</row>
    <row r="108" spans="1:59" s="2" customFormat="1" ht="30" x14ac:dyDescent="0.25">
      <c r="A108" s="4">
        <v>100</v>
      </c>
      <c r="B108" s="4" t="s">
        <v>0</v>
      </c>
      <c r="C108" s="110">
        <v>1</v>
      </c>
      <c r="D108" s="111">
        <v>1</v>
      </c>
      <c r="E108" s="111">
        <v>1</v>
      </c>
      <c r="F108" s="111">
        <v>1</v>
      </c>
      <c r="G108" s="112">
        <v>1</v>
      </c>
      <c r="H108" s="35"/>
      <c r="I108" s="1"/>
      <c r="J108" s="1"/>
      <c r="K108" s="1"/>
      <c r="L108" s="1"/>
      <c r="M108" s="1"/>
      <c r="N108" s="1"/>
      <c r="O108" s="1"/>
      <c r="P108" s="1"/>
      <c r="Q108" s="36"/>
      <c r="R108" s="6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36"/>
      <c r="AF108" s="43">
        <f t="shared" si="37"/>
        <v>5</v>
      </c>
      <c r="AG108" s="52">
        <f t="shared" si="25"/>
        <v>9.0909090909090912E-2</v>
      </c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</row>
    <row r="109" spans="1:59" s="2" customFormat="1" ht="30" x14ac:dyDescent="0.25">
      <c r="A109" s="4">
        <v>101</v>
      </c>
      <c r="B109" s="4" t="s">
        <v>0</v>
      </c>
      <c r="C109" s="110"/>
      <c r="D109" s="111"/>
      <c r="E109" s="111"/>
      <c r="F109" s="111"/>
      <c r="G109" s="112"/>
      <c r="H109" s="35"/>
      <c r="I109" s="1"/>
      <c r="J109" s="1"/>
      <c r="K109" s="1"/>
      <c r="L109" s="1"/>
      <c r="M109" s="1"/>
      <c r="N109" s="1"/>
      <c r="O109" s="1"/>
      <c r="P109" s="1"/>
      <c r="Q109" s="36"/>
      <c r="R109" s="6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36"/>
      <c r="AF109" s="43">
        <f t="shared" si="37"/>
        <v>0</v>
      </c>
      <c r="AG109" s="52">
        <f t="shared" si="25"/>
        <v>0</v>
      </c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</row>
    <row r="110" spans="1:59" s="2" customFormat="1" ht="30.75" thickBot="1" x14ac:dyDescent="0.3">
      <c r="A110" s="14">
        <v>102</v>
      </c>
      <c r="B110" s="14" t="s">
        <v>0</v>
      </c>
      <c r="C110" s="110"/>
      <c r="D110" s="111"/>
      <c r="E110" s="111"/>
      <c r="F110" s="111"/>
      <c r="G110" s="112"/>
      <c r="H110" s="31"/>
      <c r="I110" s="20"/>
      <c r="J110" s="20"/>
      <c r="K110" s="20"/>
      <c r="L110" s="20"/>
      <c r="M110" s="20"/>
      <c r="N110" s="20"/>
      <c r="O110" s="20"/>
      <c r="P110" s="20"/>
      <c r="Q110" s="32"/>
      <c r="R110" s="5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32"/>
      <c r="AF110" s="48">
        <f t="shared" si="37"/>
        <v>0</v>
      </c>
      <c r="AG110" s="53">
        <f t="shared" si="25"/>
        <v>0</v>
      </c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</row>
    <row r="111" spans="1:59" s="18" customFormat="1" x14ac:dyDescent="0.25">
      <c r="A111" s="94" t="s">
        <v>29</v>
      </c>
      <c r="B111" s="95"/>
      <c r="C111" s="113">
        <f>SUM(C106:C110)</f>
        <v>1</v>
      </c>
      <c r="D111" s="113">
        <f t="shared" ref="D111:G111" si="38">SUM(D106:D110)</f>
        <v>1</v>
      </c>
      <c r="E111" s="113">
        <f t="shared" si="38"/>
        <v>1</v>
      </c>
      <c r="F111" s="113">
        <f t="shared" si="38"/>
        <v>1</v>
      </c>
      <c r="G111" s="113">
        <f t="shared" si="38"/>
        <v>1</v>
      </c>
      <c r="H111" s="29">
        <f t="shared" ref="D111:AE111" si="39">SUM(H106:H110)</f>
        <v>0</v>
      </c>
      <c r="I111" s="17">
        <f t="shared" si="39"/>
        <v>0</v>
      </c>
      <c r="J111" s="17">
        <f t="shared" si="39"/>
        <v>0</v>
      </c>
      <c r="K111" s="17">
        <f t="shared" si="39"/>
        <v>0</v>
      </c>
      <c r="L111" s="17">
        <f t="shared" si="39"/>
        <v>0</v>
      </c>
      <c r="M111" s="17">
        <f t="shared" si="39"/>
        <v>0</v>
      </c>
      <c r="N111" s="17">
        <f t="shared" si="39"/>
        <v>0</v>
      </c>
      <c r="O111" s="17">
        <f t="shared" si="39"/>
        <v>0</v>
      </c>
      <c r="P111" s="17">
        <f t="shared" si="39"/>
        <v>0</v>
      </c>
      <c r="Q111" s="30">
        <f t="shared" si="39"/>
        <v>0</v>
      </c>
      <c r="R111" s="60">
        <f t="shared" si="39"/>
        <v>0</v>
      </c>
      <c r="S111" s="17">
        <f t="shared" si="39"/>
        <v>0</v>
      </c>
      <c r="T111" s="17">
        <f t="shared" si="39"/>
        <v>0</v>
      </c>
      <c r="U111" s="17">
        <f t="shared" si="39"/>
        <v>0</v>
      </c>
      <c r="V111" s="17">
        <f t="shared" si="39"/>
        <v>0</v>
      </c>
      <c r="W111" s="17">
        <f t="shared" si="39"/>
        <v>0</v>
      </c>
      <c r="X111" s="17">
        <f t="shared" si="39"/>
        <v>0</v>
      </c>
      <c r="Y111" s="17">
        <f t="shared" si="39"/>
        <v>0</v>
      </c>
      <c r="Z111" s="17">
        <f t="shared" si="39"/>
        <v>0</v>
      </c>
      <c r="AA111" s="17">
        <f t="shared" si="39"/>
        <v>0</v>
      </c>
      <c r="AB111" s="17">
        <f t="shared" si="39"/>
        <v>0</v>
      </c>
      <c r="AC111" s="17">
        <f t="shared" si="39"/>
        <v>0</v>
      </c>
      <c r="AD111" s="17">
        <f t="shared" si="39"/>
        <v>0</v>
      </c>
      <c r="AE111" s="30">
        <f t="shared" si="39"/>
        <v>0</v>
      </c>
      <c r="AF111" s="46">
        <f t="shared" si="37"/>
        <v>5</v>
      </c>
      <c r="AG111" s="54">
        <f t="shared" si="25"/>
        <v>9.0909090909090912E-2</v>
      </c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</row>
    <row r="112" spans="1:59" s="64" customFormat="1" ht="15" customHeight="1" thickBot="1" x14ac:dyDescent="0.3">
      <c r="A112" s="96" t="s">
        <v>30</v>
      </c>
      <c r="B112" s="97"/>
      <c r="C112" s="100">
        <f>SUM(C111:G111)/25</f>
        <v>0.2</v>
      </c>
      <c r="D112" s="101"/>
      <c r="E112" s="101"/>
      <c r="F112" s="101"/>
      <c r="G112" s="102"/>
      <c r="H112" s="103">
        <f>SUM(H111:Q111)/50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5"/>
      <c r="R112" s="103">
        <f>SUM(R111:AE111)/70</f>
        <v>0</v>
      </c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5"/>
      <c r="AF112" s="63"/>
      <c r="AG112" s="63"/>
      <c r="AH112" s="65">
        <v>25</v>
      </c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</row>
    <row r="113" spans="1:59" s="2" customFormat="1" ht="30" x14ac:dyDescent="0.25">
      <c r="A113" s="10">
        <v>103</v>
      </c>
      <c r="B113" s="10" t="s">
        <v>0</v>
      </c>
      <c r="C113" s="110"/>
      <c r="D113" s="111"/>
      <c r="E113" s="111"/>
      <c r="F113" s="111"/>
      <c r="G113" s="112"/>
      <c r="H113" s="33"/>
      <c r="I113" s="21"/>
      <c r="J113" s="21"/>
      <c r="K113" s="21"/>
      <c r="L113" s="21"/>
      <c r="M113" s="21"/>
      <c r="N113" s="21"/>
      <c r="O113" s="21"/>
      <c r="P113" s="21"/>
      <c r="Q113" s="34"/>
      <c r="R113" s="6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34"/>
      <c r="AF113" s="43">
        <f t="shared" ref="AF113:AF119" si="40">SUM(C113:AE113)</f>
        <v>0</v>
      </c>
      <c r="AG113" s="52">
        <f t="shared" si="25"/>
        <v>0</v>
      </c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</row>
    <row r="114" spans="1:59" s="2" customFormat="1" ht="30" x14ac:dyDescent="0.25">
      <c r="A114" s="4">
        <v>104</v>
      </c>
      <c r="B114" s="4" t="s">
        <v>0</v>
      </c>
      <c r="C114" s="110"/>
      <c r="D114" s="111"/>
      <c r="E114" s="111"/>
      <c r="F114" s="111"/>
      <c r="G114" s="112"/>
      <c r="H114" s="35"/>
      <c r="I114" s="1"/>
      <c r="J114" s="1"/>
      <c r="K114" s="1"/>
      <c r="L114" s="1"/>
      <c r="M114" s="1"/>
      <c r="N114" s="1"/>
      <c r="O114" s="1"/>
      <c r="P114" s="1"/>
      <c r="Q114" s="36"/>
      <c r="R114" s="6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36"/>
      <c r="AF114" s="43">
        <f t="shared" si="40"/>
        <v>0</v>
      </c>
      <c r="AG114" s="52">
        <f t="shared" ref="AG114:AG158" si="41">AF114/55</f>
        <v>0</v>
      </c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</row>
    <row r="115" spans="1:59" s="2" customFormat="1" ht="30" x14ac:dyDescent="0.25">
      <c r="A115" s="4">
        <v>105</v>
      </c>
      <c r="B115" s="4" t="s">
        <v>0</v>
      </c>
      <c r="C115" s="110"/>
      <c r="D115" s="111"/>
      <c r="E115" s="111"/>
      <c r="F115" s="111"/>
      <c r="G115" s="112"/>
      <c r="H115" s="35"/>
      <c r="I115" s="1"/>
      <c r="J115" s="1"/>
      <c r="K115" s="1"/>
      <c r="L115" s="1"/>
      <c r="M115" s="1"/>
      <c r="N115" s="1"/>
      <c r="O115" s="1"/>
      <c r="P115" s="1"/>
      <c r="Q115" s="36"/>
      <c r="R115" s="6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36"/>
      <c r="AF115" s="43">
        <f t="shared" si="40"/>
        <v>0</v>
      </c>
      <c r="AG115" s="52">
        <f t="shared" si="41"/>
        <v>0</v>
      </c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</row>
    <row r="116" spans="1:59" s="2" customFormat="1" ht="30" x14ac:dyDescent="0.25">
      <c r="A116" s="4">
        <v>106</v>
      </c>
      <c r="B116" s="4" t="s">
        <v>0</v>
      </c>
      <c r="C116" s="110">
        <v>1</v>
      </c>
      <c r="D116" s="111">
        <v>1</v>
      </c>
      <c r="E116" s="111">
        <v>1</v>
      </c>
      <c r="F116" s="111">
        <v>1</v>
      </c>
      <c r="G116" s="112">
        <v>1</v>
      </c>
      <c r="H116" s="35"/>
      <c r="I116" s="1"/>
      <c r="J116" s="1"/>
      <c r="K116" s="1"/>
      <c r="L116" s="1"/>
      <c r="M116" s="1"/>
      <c r="N116" s="1"/>
      <c r="O116" s="1"/>
      <c r="P116" s="1"/>
      <c r="Q116" s="36"/>
      <c r="R116" s="6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36"/>
      <c r="AF116" s="43">
        <f t="shared" si="40"/>
        <v>5</v>
      </c>
      <c r="AG116" s="52">
        <f t="shared" si="41"/>
        <v>9.0909090909090912E-2</v>
      </c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</row>
    <row r="117" spans="1:59" s="2" customFormat="1" ht="30" x14ac:dyDescent="0.25">
      <c r="A117" s="4">
        <v>107</v>
      </c>
      <c r="B117" s="4" t="s">
        <v>0</v>
      </c>
      <c r="C117" s="110"/>
      <c r="D117" s="111"/>
      <c r="E117" s="111"/>
      <c r="F117" s="111"/>
      <c r="G117" s="112"/>
      <c r="H117" s="35"/>
      <c r="I117" s="1"/>
      <c r="J117" s="1"/>
      <c r="K117" s="1"/>
      <c r="L117" s="1"/>
      <c r="M117" s="1"/>
      <c r="N117" s="1"/>
      <c r="O117" s="1"/>
      <c r="P117" s="1"/>
      <c r="Q117" s="36"/>
      <c r="R117" s="6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36"/>
      <c r="AF117" s="43">
        <f t="shared" si="40"/>
        <v>0</v>
      </c>
      <c r="AG117" s="52">
        <f t="shared" si="41"/>
        <v>0</v>
      </c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</row>
    <row r="118" spans="1:59" s="2" customFormat="1" ht="30.75" thickBot="1" x14ac:dyDescent="0.3">
      <c r="A118" s="14">
        <v>108</v>
      </c>
      <c r="B118" s="14" t="s">
        <v>0</v>
      </c>
      <c r="C118" s="110"/>
      <c r="D118" s="111"/>
      <c r="E118" s="111"/>
      <c r="F118" s="111"/>
      <c r="G118" s="112"/>
      <c r="H118" s="31"/>
      <c r="I118" s="20"/>
      <c r="J118" s="20"/>
      <c r="K118" s="20"/>
      <c r="L118" s="20"/>
      <c r="M118" s="20"/>
      <c r="N118" s="20"/>
      <c r="O118" s="20"/>
      <c r="P118" s="20"/>
      <c r="Q118" s="32"/>
      <c r="R118" s="5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32"/>
      <c r="AF118" s="48">
        <f t="shared" si="40"/>
        <v>0</v>
      </c>
      <c r="AG118" s="53">
        <f t="shared" si="41"/>
        <v>0</v>
      </c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</row>
    <row r="119" spans="1:59" s="18" customFormat="1" x14ac:dyDescent="0.25">
      <c r="A119" s="94" t="s">
        <v>31</v>
      </c>
      <c r="B119" s="95"/>
      <c r="C119" s="113">
        <f>SUM(C113:C118)</f>
        <v>1</v>
      </c>
      <c r="D119" s="113">
        <f t="shared" ref="D119:G119" si="42">SUM(D113:D118)</f>
        <v>1</v>
      </c>
      <c r="E119" s="113">
        <f t="shared" si="42"/>
        <v>1</v>
      </c>
      <c r="F119" s="113">
        <f t="shared" si="42"/>
        <v>1</v>
      </c>
      <c r="G119" s="113">
        <f t="shared" si="42"/>
        <v>1</v>
      </c>
      <c r="H119" s="29">
        <f t="shared" ref="D119:AE119" si="43">SUM(H113:H118)</f>
        <v>0</v>
      </c>
      <c r="I119" s="17">
        <f t="shared" si="43"/>
        <v>0</v>
      </c>
      <c r="J119" s="17">
        <f t="shared" si="43"/>
        <v>0</v>
      </c>
      <c r="K119" s="17">
        <f t="shared" si="43"/>
        <v>0</v>
      </c>
      <c r="L119" s="17">
        <f t="shared" si="43"/>
        <v>0</v>
      </c>
      <c r="M119" s="17">
        <f t="shared" si="43"/>
        <v>0</v>
      </c>
      <c r="N119" s="17">
        <f t="shared" si="43"/>
        <v>0</v>
      </c>
      <c r="O119" s="17">
        <f t="shared" si="43"/>
        <v>0</v>
      </c>
      <c r="P119" s="17">
        <f t="shared" si="43"/>
        <v>0</v>
      </c>
      <c r="Q119" s="30">
        <f t="shared" si="43"/>
        <v>0</v>
      </c>
      <c r="R119" s="60">
        <f t="shared" si="43"/>
        <v>0</v>
      </c>
      <c r="S119" s="17">
        <f t="shared" si="43"/>
        <v>0</v>
      </c>
      <c r="T119" s="17">
        <f t="shared" si="43"/>
        <v>0</v>
      </c>
      <c r="U119" s="17">
        <f t="shared" si="43"/>
        <v>0</v>
      </c>
      <c r="V119" s="17">
        <f t="shared" si="43"/>
        <v>0</v>
      </c>
      <c r="W119" s="17">
        <f t="shared" si="43"/>
        <v>0</v>
      </c>
      <c r="X119" s="17">
        <f t="shared" si="43"/>
        <v>0</v>
      </c>
      <c r="Y119" s="17">
        <f t="shared" si="43"/>
        <v>0</v>
      </c>
      <c r="Z119" s="17">
        <f t="shared" si="43"/>
        <v>0</v>
      </c>
      <c r="AA119" s="17">
        <f t="shared" si="43"/>
        <v>0</v>
      </c>
      <c r="AB119" s="17">
        <f t="shared" si="43"/>
        <v>0</v>
      </c>
      <c r="AC119" s="17">
        <f t="shared" si="43"/>
        <v>0</v>
      </c>
      <c r="AD119" s="17">
        <f t="shared" si="43"/>
        <v>0</v>
      </c>
      <c r="AE119" s="30">
        <f t="shared" si="43"/>
        <v>0</v>
      </c>
      <c r="AF119" s="46">
        <f t="shared" si="40"/>
        <v>5</v>
      </c>
      <c r="AG119" s="54">
        <f t="shared" si="41"/>
        <v>9.0909090909090912E-2</v>
      </c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</row>
    <row r="120" spans="1:59" s="64" customFormat="1" ht="15" customHeight="1" thickBot="1" x14ac:dyDescent="0.3">
      <c r="A120" s="96" t="s">
        <v>32</v>
      </c>
      <c r="B120" s="97"/>
      <c r="C120" s="100">
        <f>SUM(C119:G119)/30</f>
        <v>0.16666666666666666</v>
      </c>
      <c r="D120" s="101"/>
      <c r="E120" s="101"/>
      <c r="F120" s="101"/>
      <c r="G120" s="102"/>
      <c r="H120" s="103">
        <f>SUM(H119:Q119)/60</f>
        <v>0</v>
      </c>
      <c r="I120" s="104"/>
      <c r="J120" s="104"/>
      <c r="K120" s="104"/>
      <c r="L120" s="104"/>
      <c r="M120" s="104"/>
      <c r="N120" s="104"/>
      <c r="O120" s="104"/>
      <c r="P120" s="104"/>
      <c r="Q120" s="105"/>
      <c r="R120" s="103">
        <f>SUM(R119:AE119)/84</f>
        <v>0</v>
      </c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5"/>
      <c r="AF120" s="63"/>
      <c r="AG120" s="63"/>
      <c r="AH120" s="65">
        <v>30</v>
      </c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</row>
    <row r="121" spans="1:59" s="2" customFormat="1" ht="30" x14ac:dyDescent="0.25">
      <c r="A121" s="10">
        <v>109</v>
      </c>
      <c r="B121" s="10" t="s">
        <v>0</v>
      </c>
      <c r="C121" s="110"/>
      <c r="D121" s="111"/>
      <c r="E121" s="111"/>
      <c r="F121" s="111"/>
      <c r="G121" s="112"/>
      <c r="H121" s="33"/>
      <c r="I121" s="21"/>
      <c r="J121" s="21"/>
      <c r="K121" s="21"/>
      <c r="L121" s="21"/>
      <c r="M121" s="21"/>
      <c r="N121" s="21"/>
      <c r="O121" s="21"/>
      <c r="P121" s="21"/>
      <c r="Q121" s="34"/>
      <c r="R121" s="6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34"/>
      <c r="AF121" s="43">
        <f t="shared" ref="AF121:AF131" si="44">SUM(C121:AE121)</f>
        <v>0</v>
      </c>
      <c r="AG121" s="52">
        <f t="shared" si="41"/>
        <v>0</v>
      </c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</row>
    <row r="122" spans="1:59" s="2" customFormat="1" ht="30" x14ac:dyDescent="0.25">
      <c r="A122" s="4">
        <v>110</v>
      </c>
      <c r="B122" s="4" t="s">
        <v>0</v>
      </c>
      <c r="C122" s="110"/>
      <c r="D122" s="111"/>
      <c r="E122" s="111"/>
      <c r="F122" s="111"/>
      <c r="G122" s="112"/>
      <c r="H122" s="35"/>
      <c r="I122" s="1"/>
      <c r="J122" s="1"/>
      <c r="K122" s="1"/>
      <c r="L122" s="1"/>
      <c r="M122" s="1"/>
      <c r="N122" s="1"/>
      <c r="O122" s="1"/>
      <c r="P122" s="1"/>
      <c r="Q122" s="36"/>
      <c r="R122" s="6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36"/>
      <c r="AF122" s="43">
        <f t="shared" si="44"/>
        <v>0</v>
      </c>
      <c r="AG122" s="52">
        <f t="shared" si="41"/>
        <v>0</v>
      </c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</row>
    <row r="123" spans="1:59" s="2" customFormat="1" ht="30" x14ac:dyDescent="0.25">
      <c r="A123" s="4">
        <v>111</v>
      </c>
      <c r="B123" s="4" t="s">
        <v>0</v>
      </c>
      <c r="C123" s="110"/>
      <c r="D123" s="111"/>
      <c r="E123" s="111"/>
      <c r="F123" s="111"/>
      <c r="G123" s="112"/>
      <c r="H123" s="35"/>
      <c r="I123" s="1"/>
      <c r="J123" s="1"/>
      <c r="K123" s="1"/>
      <c r="L123" s="1"/>
      <c r="M123" s="1"/>
      <c r="N123" s="1"/>
      <c r="O123" s="1"/>
      <c r="P123" s="1"/>
      <c r="Q123" s="36"/>
      <c r="R123" s="6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36"/>
      <c r="AF123" s="43">
        <f t="shared" si="44"/>
        <v>0</v>
      </c>
      <c r="AG123" s="52">
        <f t="shared" si="41"/>
        <v>0</v>
      </c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</row>
    <row r="124" spans="1:59" s="2" customFormat="1" ht="30" x14ac:dyDescent="0.25">
      <c r="A124" s="4">
        <v>112</v>
      </c>
      <c r="B124" s="4" t="s">
        <v>0</v>
      </c>
      <c r="C124" s="110"/>
      <c r="D124" s="111"/>
      <c r="E124" s="111"/>
      <c r="F124" s="111"/>
      <c r="G124" s="112"/>
      <c r="H124" s="35"/>
      <c r="I124" s="1"/>
      <c r="J124" s="1"/>
      <c r="K124" s="1"/>
      <c r="L124" s="1"/>
      <c r="M124" s="1"/>
      <c r="N124" s="1"/>
      <c r="O124" s="1"/>
      <c r="P124" s="1"/>
      <c r="Q124" s="36"/>
      <c r="R124" s="6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36"/>
      <c r="AF124" s="43">
        <f t="shared" si="44"/>
        <v>0</v>
      </c>
      <c r="AG124" s="52">
        <f t="shared" si="41"/>
        <v>0</v>
      </c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</row>
    <row r="125" spans="1:59" s="2" customFormat="1" ht="30" x14ac:dyDescent="0.25">
      <c r="A125" s="4">
        <v>113</v>
      </c>
      <c r="B125" s="4" t="s">
        <v>0</v>
      </c>
      <c r="C125" s="110"/>
      <c r="D125" s="111"/>
      <c r="E125" s="111"/>
      <c r="F125" s="111"/>
      <c r="G125" s="112"/>
      <c r="H125" s="35"/>
      <c r="I125" s="1"/>
      <c r="J125" s="1"/>
      <c r="K125" s="1"/>
      <c r="L125" s="1"/>
      <c r="M125" s="1"/>
      <c r="N125" s="1"/>
      <c r="O125" s="1"/>
      <c r="P125" s="1"/>
      <c r="Q125" s="36"/>
      <c r="R125" s="6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36"/>
      <c r="AF125" s="43">
        <f t="shared" si="44"/>
        <v>0</v>
      </c>
      <c r="AG125" s="52">
        <f t="shared" si="41"/>
        <v>0</v>
      </c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</row>
    <row r="126" spans="1:59" s="2" customFormat="1" ht="30" x14ac:dyDescent="0.25">
      <c r="A126" s="4">
        <v>114</v>
      </c>
      <c r="B126" s="4" t="s">
        <v>0</v>
      </c>
      <c r="C126" s="110"/>
      <c r="D126" s="111"/>
      <c r="E126" s="111"/>
      <c r="F126" s="111"/>
      <c r="G126" s="112"/>
      <c r="H126" s="35"/>
      <c r="I126" s="1"/>
      <c r="J126" s="1"/>
      <c r="K126" s="1"/>
      <c r="L126" s="1"/>
      <c r="M126" s="1"/>
      <c r="N126" s="1"/>
      <c r="O126" s="1"/>
      <c r="P126" s="1"/>
      <c r="Q126" s="36"/>
      <c r="R126" s="6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36"/>
      <c r="AF126" s="43">
        <f t="shared" si="44"/>
        <v>0</v>
      </c>
      <c r="AG126" s="52">
        <f t="shared" si="41"/>
        <v>0</v>
      </c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</row>
    <row r="127" spans="1:59" s="2" customFormat="1" ht="30" x14ac:dyDescent="0.25">
      <c r="A127" s="4">
        <v>115</v>
      </c>
      <c r="B127" s="4" t="s">
        <v>0</v>
      </c>
      <c r="C127" s="110">
        <v>1</v>
      </c>
      <c r="D127" s="111">
        <v>1</v>
      </c>
      <c r="E127" s="111">
        <v>1</v>
      </c>
      <c r="F127" s="111">
        <v>1</v>
      </c>
      <c r="G127" s="112">
        <v>1</v>
      </c>
      <c r="H127" s="35"/>
      <c r="I127" s="1"/>
      <c r="J127" s="1"/>
      <c r="K127" s="1"/>
      <c r="L127" s="1"/>
      <c r="M127" s="1"/>
      <c r="N127" s="1"/>
      <c r="O127" s="1"/>
      <c r="P127" s="1"/>
      <c r="Q127" s="36"/>
      <c r="R127" s="6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36"/>
      <c r="AF127" s="43">
        <f t="shared" si="44"/>
        <v>5</v>
      </c>
      <c r="AG127" s="52">
        <f t="shared" si="41"/>
        <v>9.0909090909090912E-2</v>
      </c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</row>
    <row r="128" spans="1:59" s="2" customFormat="1" ht="30" x14ac:dyDescent="0.25">
      <c r="A128" s="4">
        <v>116</v>
      </c>
      <c r="B128" s="4" t="s">
        <v>0</v>
      </c>
      <c r="C128" s="110"/>
      <c r="D128" s="111"/>
      <c r="E128" s="111"/>
      <c r="F128" s="111"/>
      <c r="G128" s="112"/>
      <c r="H128" s="35"/>
      <c r="I128" s="1"/>
      <c r="J128" s="1"/>
      <c r="K128" s="1"/>
      <c r="L128" s="1"/>
      <c r="M128" s="1"/>
      <c r="N128" s="1"/>
      <c r="O128" s="1"/>
      <c r="P128" s="1"/>
      <c r="Q128" s="36"/>
      <c r="R128" s="6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36"/>
      <c r="AF128" s="43">
        <f t="shared" si="44"/>
        <v>0</v>
      </c>
      <c r="AG128" s="52">
        <f t="shared" si="41"/>
        <v>0</v>
      </c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</row>
    <row r="129" spans="1:59" s="2" customFormat="1" ht="30" x14ac:dyDescent="0.25">
      <c r="A129" s="4">
        <v>117</v>
      </c>
      <c r="B129" s="4" t="s">
        <v>0</v>
      </c>
      <c r="C129" s="110"/>
      <c r="D129" s="111"/>
      <c r="E129" s="111"/>
      <c r="F129" s="111"/>
      <c r="G129" s="112"/>
      <c r="H129" s="35"/>
      <c r="I129" s="1"/>
      <c r="J129" s="1"/>
      <c r="K129" s="1"/>
      <c r="L129" s="1"/>
      <c r="M129" s="1"/>
      <c r="N129" s="1"/>
      <c r="O129" s="1"/>
      <c r="P129" s="1"/>
      <c r="Q129" s="36"/>
      <c r="R129" s="6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36"/>
      <c r="AF129" s="43">
        <f t="shared" si="44"/>
        <v>0</v>
      </c>
      <c r="AG129" s="52">
        <f t="shared" si="41"/>
        <v>0</v>
      </c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</row>
    <row r="130" spans="1:59" s="2" customFormat="1" ht="30.75" thickBot="1" x14ac:dyDescent="0.3">
      <c r="A130" s="14">
        <v>118</v>
      </c>
      <c r="B130" s="14" t="s">
        <v>0</v>
      </c>
      <c r="C130" s="110"/>
      <c r="D130" s="111"/>
      <c r="E130" s="111"/>
      <c r="F130" s="111"/>
      <c r="G130" s="112"/>
      <c r="H130" s="31"/>
      <c r="I130" s="20"/>
      <c r="J130" s="20"/>
      <c r="K130" s="20"/>
      <c r="L130" s="20"/>
      <c r="M130" s="20"/>
      <c r="N130" s="20"/>
      <c r="O130" s="20"/>
      <c r="P130" s="20"/>
      <c r="Q130" s="32"/>
      <c r="R130" s="59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32"/>
      <c r="AF130" s="48">
        <f t="shared" si="44"/>
        <v>0</v>
      </c>
      <c r="AG130" s="53">
        <f t="shared" si="41"/>
        <v>0</v>
      </c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</row>
    <row r="131" spans="1:59" s="18" customFormat="1" x14ac:dyDescent="0.25">
      <c r="A131" s="94" t="s">
        <v>33</v>
      </c>
      <c r="B131" s="95"/>
      <c r="C131" s="113">
        <f>SUM(C121:C130)</f>
        <v>1</v>
      </c>
      <c r="D131" s="113">
        <f t="shared" ref="D131:G131" si="45">SUM(D121:D130)</f>
        <v>1</v>
      </c>
      <c r="E131" s="113">
        <f t="shared" si="45"/>
        <v>1</v>
      </c>
      <c r="F131" s="113">
        <f t="shared" si="45"/>
        <v>1</v>
      </c>
      <c r="G131" s="113">
        <f t="shared" si="45"/>
        <v>1</v>
      </c>
      <c r="H131" s="29">
        <f t="shared" ref="D131:AE131" si="46">SUM(H121:H130)</f>
        <v>0</v>
      </c>
      <c r="I131" s="17">
        <f t="shared" si="46"/>
        <v>0</v>
      </c>
      <c r="J131" s="17">
        <f t="shared" si="46"/>
        <v>0</v>
      </c>
      <c r="K131" s="17">
        <f t="shared" si="46"/>
        <v>0</v>
      </c>
      <c r="L131" s="17">
        <f t="shared" si="46"/>
        <v>0</v>
      </c>
      <c r="M131" s="17">
        <f t="shared" si="46"/>
        <v>0</v>
      </c>
      <c r="N131" s="17">
        <f t="shared" si="46"/>
        <v>0</v>
      </c>
      <c r="O131" s="17">
        <f t="shared" si="46"/>
        <v>0</v>
      </c>
      <c r="P131" s="17">
        <f t="shared" si="46"/>
        <v>0</v>
      </c>
      <c r="Q131" s="30">
        <f t="shared" si="46"/>
        <v>0</v>
      </c>
      <c r="R131" s="60">
        <f t="shared" si="46"/>
        <v>0</v>
      </c>
      <c r="S131" s="17">
        <f t="shared" si="46"/>
        <v>0</v>
      </c>
      <c r="T131" s="17">
        <f t="shared" si="46"/>
        <v>0</v>
      </c>
      <c r="U131" s="17">
        <f t="shared" si="46"/>
        <v>0</v>
      </c>
      <c r="V131" s="17">
        <f t="shared" si="46"/>
        <v>0</v>
      </c>
      <c r="W131" s="17">
        <f t="shared" si="46"/>
        <v>0</v>
      </c>
      <c r="X131" s="17">
        <f t="shared" si="46"/>
        <v>0</v>
      </c>
      <c r="Y131" s="17">
        <f t="shared" si="46"/>
        <v>0</v>
      </c>
      <c r="Z131" s="17">
        <f t="shared" si="46"/>
        <v>0</v>
      </c>
      <c r="AA131" s="17">
        <f t="shared" si="46"/>
        <v>0</v>
      </c>
      <c r="AB131" s="17">
        <f t="shared" si="46"/>
        <v>0</v>
      </c>
      <c r="AC131" s="17">
        <f t="shared" si="46"/>
        <v>0</v>
      </c>
      <c r="AD131" s="17">
        <f t="shared" si="46"/>
        <v>0</v>
      </c>
      <c r="AE131" s="30">
        <f t="shared" si="46"/>
        <v>0</v>
      </c>
      <c r="AF131" s="46">
        <f t="shared" si="44"/>
        <v>5</v>
      </c>
      <c r="AG131" s="54">
        <f t="shared" si="41"/>
        <v>9.0909090909090912E-2</v>
      </c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</row>
    <row r="132" spans="1:59" s="64" customFormat="1" ht="15" customHeight="1" thickBot="1" x14ac:dyDescent="0.3">
      <c r="A132" s="96" t="s">
        <v>34</v>
      </c>
      <c r="B132" s="97"/>
      <c r="C132" s="100">
        <f>SUM(C131:G131)/50</f>
        <v>0.1</v>
      </c>
      <c r="D132" s="101"/>
      <c r="E132" s="101"/>
      <c r="F132" s="101"/>
      <c r="G132" s="102"/>
      <c r="H132" s="103">
        <f>SUM(H131:Q131)/100</f>
        <v>0</v>
      </c>
      <c r="I132" s="104"/>
      <c r="J132" s="104"/>
      <c r="K132" s="104"/>
      <c r="L132" s="104"/>
      <c r="M132" s="104"/>
      <c r="N132" s="104"/>
      <c r="O132" s="104"/>
      <c r="P132" s="104"/>
      <c r="Q132" s="105"/>
      <c r="R132" s="103">
        <f>SUM(R131:AE131)/140</f>
        <v>0</v>
      </c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5"/>
      <c r="AF132" s="63"/>
      <c r="AG132" s="63"/>
      <c r="AH132" s="65">
        <v>50</v>
      </c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</row>
    <row r="133" spans="1:59" s="2" customFormat="1" ht="30" x14ac:dyDescent="0.25">
      <c r="A133" s="10">
        <v>119</v>
      </c>
      <c r="B133" s="10" t="s">
        <v>0</v>
      </c>
      <c r="C133" s="110"/>
      <c r="D133" s="111"/>
      <c r="E133" s="111"/>
      <c r="F133" s="111"/>
      <c r="G133" s="112"/>
      <c r="H133" s="33"/>
      <c r="I133" s="21"/>
      <c r="J133" s="21"/>
      <c r="K133" s="21"/>
      <c r="L133" s="21"/>
      <c r="M133" s="21"/>
      <c r="N133" s="21"/>
      <c r="O133" s="21"/>
      <c r="P133" s="21"/>
      <c r="Q133" s="34"/>
      <c r="R133" s="6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34"/>
      <c r="AF133" s="43">
        <f>SUM(C133:AE133)</f>
        <v>0</v>
      </c>
      <c r="AG133" s="52">
        <f t="shared" si="41"/>
        <v>0</v>
      </c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</row>
    <row r="134" spans="1:59" s="2" customFormat="1" ht="30" x14ac:dyDescent="0.25">
      <c r="A134" s="4">
        <v>120</v>
      </c>
      <c r="B134" s="4" t="s">
        <v>0</v>
      </c>
      <c r="C134" s="110">
        <v>1</v>
      </c>
      <c r="D134" s="111">
        <v>1</v>
      </c>
      <c r="E134" s="111">
        <v>1</v>
      </c>
      <c r="F134" s="111">
        <v>1</v>
      </c>
      <c r="G134" s="112">
        <v>1</v>
      </c>
      <c r="H134" s="35"/>
      <c r="I134" s="1"/>
      <c r="J134" s="1"/>
      <c r="K134" s="1"/>
      <c r="L134" s="1"/>
      <c r="M134" s="1"/>
      <c r="N134" s="1"/>
      <c r="O134" s="1"/>
      <c r="P134" s="1"/>
      <c r="Q134" s="36"/>
      <c r="R134" s="6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36"/>
      <c r="AF134" s="43">
        <f>SUM(C134:AE134)</f>
        <v>5</v>
      </c>
      <c r="AG134" s="52">
        <f t="shared" si="41"/>
        <v>9.0909090909090912E-2</v>
      </c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</row>
    <row r="135" spans="1:59" s="2" customFormat="1" ht="30" x14ac:dyDescent="0.25">
      <c r="A135" s="4">
        <v>121</v>
      </c>
      <c r="B135" s="4" t="s">
        <v>0</v>
      </c>
      <c r="C135" s="110"/>
      <c r="D135" s="111"/>
      <c r="E135" s="111"/>
      <c r="F135" s="111"/>
      <c r="G135" s="112"/>
      <c r="H135" s="35"/>
      <c r="I135" s="1"/>
      <c r="J135" s="1"/>
      <c r="K135" s="1"/>
      <c r="L135" s="1"/>
      <c r="M135" s="1"/>
      <c r="N135" s="1"/>
      <c r="O135" s="1"/>
      <c r="P135" s="1"/>
      <c r="Q135" s="36"/>
      <c r="R135" s="6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36"/>
      <c r="AF135" s="43">
        <f>SUM(C135:AE135)</f>
        <v>0</v>
      </c>
      <c r="AG135" s="52">
        <f t="shared" si="41"/>
        <v>0</v>
      </c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</row>
    <row r="136" spans="1:59" s="2" customFormat="1" ht="30.75" thickBot="1" x14ac:dyDescent="0.3">
      <c r="A136" s="14">
        <v>122</v>
      </c>
      <c r="B136" s="14" t="s">
        <v>0</v>
      </c>
      <c r="C136" s="110"/>
      <c r="D136" s="111"/>
      <c r="E136" s="111"/>
      <c r="F136" s="111"/>
      <c r="G136" s="112"/>
      <c r="H136" s="31"/>
      <c r="I136" s="20"/>
      <c r="J136" s="20"/>
      <c r="K136" s="20"/>
      <c r="L136" s="20"/>
      <c r="M136" s="20"/>
      <c r="N136" s="20"/>
      <c r="O136" s="20"/>
      <c r="P136" s="20"/>
      <c r="Q136" s="32"/>
      <c r="R136" s="59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32"/>
      <c r="AF136" s="48">
        <f>SUM(C136:AE136)</f>
        <v>0</v>
      </c>
      <c r="AG136" s="53">
        <f t="shared" si="41"/>
        <v>0</v>
      </c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</row>
    <row r="137" spans="1:59" s="18" customFormat="1" x14ac:dyDescent="0.25">
      <c r="A137" s="94" t="s">
        <v>35</v>
      </c>
      <c r="B137" s="95"/>
      <c r="C137" s="113">
        <f>SUM(C133:C136)</f>
        <v>1</v>
      </c>
      <c r="D137" s="113">
        <f t="shared" ref="D137:G137" si="47">SUM(D133:D136)</f>
        <v>1</v>
      </c>
      <c r="E137" s="113">
        <f t="shared" si="47"/>
        <v>1</v>
      </c>
      <c r="F137" s="113">
        <f t="shared" si="47"/>
        <v>1</v>
      </c>
      <c r="G137" s="113">
        <f t="shared" si="47"/>
        <v>1</v>
      </c>
      <c r="H137" s="29">
        <f t="shared" ref="D137:AE137" si="48">SUM(H133:H136)</f>
        <v>0</v>
      </c>
      <c r="I137" s="17">
        <f t="shared" si="48"/>
        <v>0</v>
      </c>
      <c r="J137" s="17">
        <f t="shared" si="48"/>
        <v>0</v>
      </c>
      <c r="K137" s="17">
        <f t="shared" si="48"/>
        <v>0</v>
      </c>
      <c r="L137" s="17">
        <f t="shared" si="48"/>
        <v>0</v>
      </c>
      <c r="M137" s="17">
        <f t="shared" si="48"/>
        <v>0</v>
      </c>
      <c r="N137" s="17">
        <f t="shared" si="48"/>
        <v>0</v>
      </c>
      <c r="O137" s="17">
        <f t="shared" si="48"/>
        <v>0</v>
      </c>
      <c r="P137" s="17">
        <f t="shared" si="48"/>
        <v>0</v>
      </c>
      <c r="Q137" s="30">
        <f t="shared" si="48"/>
        <v>0</v>
      </c>
      <c r="R137" s="29">
        <f t="shared" si="48"/>
        <v>0</v>
      </c>
      <c r="S137" s="17">
        <f t="shared" si="48"/>
        <v>0</v>
      </c>
      <c r="T137" s="17">
        <f t="shared" si="48"/>
        <v>0</v>
      </c>
      <c r="U137" s="17">
        <f t="shared" si="48"/>
        <v>0</v>
      </c>
      <c r="V137" s="17">
        <f t="shared" si="48"/>
        <v>0</v>
      </c>
      <c r="W137" s="17">
        <f t="shared" si="48"/>
        <v>0</v>
      </c>
      <c r="X137" s="17">
        <f t="shared" si="48"/>
        <v>0</v>
      </c>
      <c r="Y137" s="17">
        <f t="shared" si="48"/>
        <v>0</v>
      </c>
      <c r="Z137" s="17">
        <f t="shared" si="48"/>
        <v>0</v>
      </c>
      <c r="AA137" s="17">
        <f t="shared" si="48"/>
        <v>0</v>
      </c>
      <c r="AB137" s="17">
        <f t="shared" si="48"/>
        <v>0</v>
      </c>
      <c r="AC137" s="17">
        <f t="shared" si="48"/>
        <v>0</v>
      </c>
      <c r="AD137" s="17">
        <f t="shared" si="48"/>
        <v>0</v>
      </c>
      <c r="AE137" s="30">
        <f t="shared" si="48"/>
        <v>0</v>
      </c>
      <c r="AF137" s="46">
        <f>SUM(C137:AE137)</f>
        <v>5</v>
      </c>
      <c r="AG137" s="54">
        <f t="shared" si="41"/>
        <v>9.0909090909090912E-2</v>
      </c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</row>
    <row r="138" spans="1:59" s="64" customFormat="1" ht="15" customHeight="1" thickBot="1" x14ac:dyDescent="0.3">
      <c r="A138" s="96" t="s">
        <v>36</v>
      </c>
      <c r="B138" s="97"/>
      <c r="C138" s="100">
        <f>SUM(C137:G137)/20</f>
        <v>0.25</v>
      </c>
      <c r="D138" s="101"/>
      <c r="E138" s="101"/>
      <c r="F138" s="101"/>
      <c r="G138" s="102"/>
      <c r="H138" s="103">
        <f>SUM(H137:Q137)/40</f>
        <v>0</v>
      </c>
      <c r="I138" s="104"/>
      <c r="J138" s="104"/>
      <c r="K138" s="104"/>
      <c r="L138" s="104"/>
      <c r="M138" s="104"/>
      <c r="N138" s="104"/>
      <c r="O138" s="104"/>
      <c r="P138" s="104"/>
      <c r="Q138" s="105"/>
      <c r="R138" s="104">
        <f>SUM(R137:AE137)/56</f>
        <v>0</v>
      </c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5"/>
      <c r="AF138" s="63"/>
      <c r="AG138" s="63"/>
      <c r="AH138" s="65">
        <v>20</v>
      </c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</row>
    <row r="139" spans="1:59" s="2" customFormat="1" ht="30" x14ac:dyDescent="0.25">
      <c r="A139" s="10">
        <v>123</v>
      </c>
      <c r="B139" s="10" t="s">
        <v>0</v>
      </c>
      <c r="C139" s="110">
        <v>1</v>
      </c>
      <c r="D139" s="111">
        <v>1</v>
      </c>
      <c r="E139" s="111">
        <v>1</v>
      </c>
      <c r="F139" s="111">
        <v>1</v>
      </c>
      <c r="G139" s="112">
        <v>1</v>
      </c>
      <c r="H139" s="33"/>
      <c r="I139" s="21"/>
      <c r="J139" s="21"/>
      <c r="K139" s="21"/>
      <c r="L139" s="21"/>
      <c r="M139" s="21"/>
      <c r="N139" s="21"/>
      <c r="O139" s="21"/>
      <c r="P139" s="21"/>
      <c r="Q139" s="34"/>
      <c r="R139" s="6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34"/>
      <c r="AF139" s="43">
        <f>SUM(C139:AE139)</f>
        <v>5</v>
      </c>
      <c r="AG139" s="52">
        <f t="shared" si="41"/>
        <v>9.0909090909090912E-2</v>
      </c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</row>
    <row r="140" spans="1:59" s="2" customFormat="1" ht="30" x14ac:dyDescent="0.25">
      <c r="A140" s="4">
        <v>124</v>
      </c>
      <c r="B140" s="4" t="s">
        <v>0</v>
      </c>
      <c r="C140" s="110"/>
      <c r="D140" s="111"/>
      <c r="E140" s="111"/>
      <c r="F140" s="111"/>
      <c r="G140" s="112"/>
      <c r="H140" s="35"/>
      <c r="I140" s="1"/>
      <c r="J140" s="1"/>
      <c r="K140" s="1"/>
      <c r="L140" s="1"/>
      <c r="M140" s="1"/>
      <c r="N140" s="1"/>
      <c r="O140" s="1"/>
      <c r="P140" s="1"/>
      <c r="Q140" s="36"/>
      <c r="R140" s="62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36"/>
      <c r="AF140" s="43">
        <f>SUM(C140:AE140)</f>
        <v>0</v>
      </c>
      <c r="AG140" s="52">
        <f t="shared" si="41"/>
        <v>0</v>
      </c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</row>
    <row r="141" spans="1:59" s="2" customFormat="1" ht="30" x14ac:dyDescent="0.25">
      <c r="A141" s="4">
        <v>125</v>
      </c>
      <c r="B141" s="4" t="s">
        <v>0</v>
      </c>
      <c r="C141" s="110"/>
      <c r="D141" s="111"/>
      <c r="E141" s="111"/>
      <c r="F141" s="111"/>
      <c r="G141" s="112"/>
      <c r="H141" s="35"/>
      <c r="I141" s="1"/>
      <c r="J141" s="1"/>
      <c r="K141" s="1"/>
      <c r="L141" s="1"/>
      <c r="M141" s="1"/>
      <c r="N141" s="1"/>
      <c r="O141" s="1"/>
      <c r="P141" s="1"/>
      <c r="Q141" s="36"/>
      <c r="R141" s="6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36"/>
      <c r="AF141" s="43">
        <f>SUM(C141:AE141)</f>
        <v>0</v>
      </c>
      <c r="AG141" s="52">
        <f t="shared" si="41"/>
        <v>0</v>
      </c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</row>
    <row r="142" spans="1:59" s="2" customFormat="1" ht="30.75" thickBot="1" x14ac:dyDescent="0.3">
      <c r="A142" s="14">
        <v>126</v>
      </c>
      <c r="B142" s="14" t="s">
        <v>0</v>
      </c>
      <c r="C142" s="110"/>
      <c r="D142" s="111"/>
      <c r="E142" s="111"/>
      <c r="F142" s="111"/>
      <c r="G142" s="112"/>
      <c r="H142" s="31"/>
      <c r="I142" s="20"/>
      <c r="J142" s="20"/>
      <c r="K142" s="20"/>
      <c r="L142" s="20"/>
      <c r="M142" s="20"/>
      <c r="N142" s="20"/>
      <c r="O142" s="20"/>
      <c r="P142" s="20"/>
      <c r="Q142" s="32"/>
      <c r="R142" s="59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32"/>
      <c r="AF142" s="48">
        <f>SUM(C142:AE142)</f>
        <v>0</v>
      </c>
      <c r="AG142" s="53">
        <f t="shared" si="41"/>
        <v>0</v>
      </c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</row>
    <row r="143" spans="1:59" s="18" customFormat="1" x14ac:dyDescent="0.25">
      <c r="A143" s="94" t="s">
        <v>37</v>
      </c>
      <c r="B143" s="95"/>
      <c r="C143" s="113">
        <f>SUM(C139:C142)</f>
        <v>1</v>
      </c>
      <c r="D143" s="113">
        <f t="shared" ref="D143:G143" si="49">SUM(D139:D142)</f>
        <v>1</v>
      </c>
      <c r="E143" s="113">
        <f t="shared" si="49"/>
        <v>1</v>
      </c>
      <c r="F143" s="113">
        <f t="shared" si="49"/>
        <v>1</v>
      </c>
      <c r="G143" s="113">
        <f t="shared" si="49"/>
        <v>1</v>
      </c>
      <c r="H143" s="29">
        <f t="shared" ref="D143:AE143" si="50">SUM(H139:H142)</f>
        <v>0</v>
      </c>
      <c r="I143" s="17">
        <f t="shared" si="50"/>
        <v>0</v>
      </c>
      <c r="J143" s="17">
        <f t="shared" si="50"/>
        <v>0</v>
      </c>
      <c r="K143" s="17">
        <f t="shared" si="50"/>
        <v>0</v>
      </c>
      <c r="L143" s="17">
        <f t="shared" si="50"/>
        <v>0</v>
      </c>
      <c r="M143" s="17">
        <f t="shared" si="50"/>
        <v>0</v>
      </c>
      <c r="N143" s="17">
        <f t="shared" si="50"/>
        <v>0</v>
      </c>
      <c r="O143" s="17">
        <f t="shared" si="50"/>
        <v>0</v>
      </c>
      <c r="P143" s="17">
        <f t="shared" si="50"/>
        <v>0</v>
      </c>
      <c r="Q143" s="30">
        <f t="shared" si="50"/>
        <v>0</v>
      </c>
      <c r="R143" s="29">
        <f t="shared" si="50"/>
        <v>0</v>
      </c>
      <c r="S143" s="17">
        <f t="shared" si="50"/>
        <v>0</v>
      </c>
      <c r="T143" s="17">
        <f t="shared" si="50"/>
        <v>0</v>
      </c>
      <c r="U143" s="17">
        <f t="shared" si="50"/>
        <v>0</v>
      </c>
      <c r="V143" s="17">
        <f t="shared" si="50"/>
        <v>0</v>
      </c>
      <c r="W143" s="17">
        <f t="shared" si="50"/>
        <v>0</v>
      </c>
      <c r="X143" s="17">
        <f t="shared" si="50"/>
        <v>0</v>
      </c>
      <c r="Y143" s="17">
        <f t="shared" si="50"/>
        <v>0</v>
      </c>
      <c r="Z143" s="17">
        <f t="shared" si="50"/>
        <v>0</v>
      </c>
      <c r="AA143" s="17">
        <f t="shared" si="50"/>
        <v>0</v>
      </c>
      <c r="AB143" s="17">
        <f t="shared" si="50"/>
        <v>0</v>
      </c>
      <c r="AC143" s="17">
        <f t="shared" si="50"/>
        <v>0</v>
      </c>
      <c r="AD143" s="17">
        <f t="shared" si="50"/>
        <v>0</v>
      </c>
      <c r="AE143" s="30">
        <f t="shared" si="50"/>
        <v>0</v>
      </c>
      <c r="AF143" s="46">
        <f>SUM(C143:AE143)</f>
        <v>5</v>
      </c>
      <c r="AG143" s="54">
        <f t="shared" si="41"/>
        <v>9.0909090909090912E-2</v>
      </c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</row>
    <row r="144" spans="1:59" s="64" customFormat="1" ht="15" customHeight="1" thickBot="1" x14ac:dyDescent="0.3">
      <c r="A144" s="96" t="s">
        <v>38</v>
      </c>
      <c r="B144" s="97"/>
      <c r="C144" s="100">
        <f>SUM(C143:G143)/20</f>
        <v>0.25</v>
      </c>
      <c r="D144" s="101"/>
      <c r="E144" s="101"/>
      <c r="F144" s="101"/>
      <c r="G144" s="102"/>
      <c r="H144" s="103">
        <f>SUM(H143:Q143)/40</f>
        <v>0</v>
      </c>
      <c r="I144" s="104"/>
      <c r="J144" s="104"/>
      <c r="K144" s="104"/>
      <c r="L144" s="104"/>
      <c r="M144" s="104"/>
      <c r="N144" s="104"/>
      <c r="O144" s="104"/>
      <c r="P144" s="104"/>
      <c r="Q144" s="105"/>
      <c r="R144" s="104">
        <f>SUM(R143:AE143)/56</f>
        <v>0</v>
      </c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5"/>
      <c r="AF144" s="63"/>
      <c r="AG144" s="63"/>
      <c r="AH144" s="65">
        <v>20</v>
      </c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</row>
    <row r="145" spans="1:59" s="2" customFormat="1" ht="30" x14ac:dyDescent="0.25">
      <c r="A145" s="10">
        <v>127</v>
      </c>
      <c r="B145" s="10" t="s">
        <v>0</v>
      </c>
      <c r="C145" s="110">
        <v>1</v>
      </c>
      <c r="D145" s="111"/>
      <c r="E145" s="111"/>
      <c r="F145" s="111"/>
      <c r="G145" s="112"/>
      <c r="H145" s="33"/>
      <c r="I145" s="21"/>
      <c r="J145" s="21"/>
      <c r="K145" s="21"/>
      <c r="L145" s="21"/>
      <c r="M145" s="21"/>
      <c r="N145" s="21"/>
      <c r="O145" s="21"/>
      <c r="P145" s="21"/>
      <c r="Q145" s="34"/>
      <c r="R145" s="6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34"/>
      <c r="AF145" s="43">
        <f>SUM(C145:AE145)</f>
        <v>1</v>
      </c>
      <c r="AG145" s="52">
        <f t="shared" si="41"/>
        <v>1.8181818181818181E-2</v>
      </c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</row>
    <row r="146" spans="1:59" s="2" customFormat="1" ht="30" x14ac:dyDescent="0.25">
      <c r="A146" s="4">
        <v>128</v>
      </c>
      <c r="B146" s="4" t="s">
        <v>0</v>
      </c>
      <c r="C146" s="110">
        <f t="shared" ref="C145:C147" si="51">SUM(C145)</f>
        <v>1</v>
      </c>
      <c r="D146" s="111"/>
      <c r="E146" s="111"/>
      <c r="F146" s="111"/>
      <c r="G146" s="112"/>
      <c r="H146" s="35"/>
      <c r="I146" s="1"/>
      <c r="J146" s="1"/>
      <c r="K146" s="1"/>
      <c r="L146" s="1"/>
      <c r="M146" s="1"/>
      <c r="N146" s="1"/>
      <c r="O146" s="1"/>
      <c r="P146" s="1"/>
      <c r="Q146" s="36"/>
      <c r="R146" s="62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36"/>
      <c r="AF146" s="43">
        <f>SUM(C146:AE146)</f>
        <v>1</v>
      </c>
      <c r="AG146" s="52">
        <f t="shared" si="41"/>
        <v>1.8181818181818181E-2</v>
      </c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</row>
    <row r="147" spans="1:59" s="2" customFormat="1" ht="30.75" thickBot="1" x14ac:dyDescent="0.3">
      <c r="A147" s="14">
        <v>129</v>
      </c>
      <c r="B147" s="14" t="s">
        <v>0</v>
      </c>
      <c r="C147" s="110">
        <f t="shared" si="51"/>
        <v>1</v>
      </c>
      <c r="D147" s="111">
        <v>1</v>
      </c>
      <c r="E147" s="111">
        <v>1</v>
      </c>
      <c r="F147" s="111">
        <v>1</v>
      </c>
      <c r="G147" s="112">
        <v>1</v>
      </c>
      <c r="H147" s="31"/>
      <c r="I147" s="20"/>
      <c r="J147" s="20"/>
      <c r="K147" s="20"/>
      <c r="L147" s="20"/>
      <c r="M147" s="20"/>
      <c r="N147" s="20"/>
      <c r="O147" s="20"/>
      <c r="P147" s="20"/>
      <c r="Q147" s="32"/>
      <c r="R147" s="59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32"/>
      <c r="AF147" s="48">
        <f>SUM(C147:AE147)</f>
        <v>5</v>
      </c>
      <c r="AG147" s="53">
        <f t="shared" si="41"/>
        <v>9.0909090909090912E-2</v>
      </c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</row>
    <row r="148" spans="1:59" s="18" customFormat="1" x14ac:dyDescent="0.25">
      <c r="A148" s="94" t="s">
        <v>39</v>
      </c>
      <c r="B148" s="95"/>
      <c r="C148" s="113">
        <f>SUM(C145:C147)</f>
        <v>3</v>
      </c>
      <c r="D148" s="113">
        <f t="shared" ref="D148:G148" si="52">SUM(D145:D147)</f>
        <v>1</v>
      </c>
      <c r="E148" s="113">
        <f t="shared" si="52"/>
        <v>1</v>
      </c>
      <c r="F148" s="113">
        <f t="shared" si="52"/>
        <v>1</v>
      </c>
      <c r="G148" s="113">
        <f t="shared" si="52"/>
        <v>1</v>
      </c>
      <c r="H148" s="29">
        <f t="shared" ref="D148:AE148" si="53">SUM(H145:H147)</f>
        <v>0</v>
      </c>
      <c r="I148" s="17">
        <f t="shared" si="53"/>
        <v>0</v>
      </c>
      <c r="J148" s="17">
        <f t="shared" si="53"/>
        <v>0</v>
      </c>
      <c r="K148" s="17">
        <f t="shared" si="53"/>
        <v>0</v>
      </c>
      <c r="L148" s="17">
        <f t="shared" si="53"/>
        <v>0</v>
      </c>
      <c r="M148" s="17">
        <f t="shared" si="53"/>
        <v>0</v>
      </c>
      <c r="N148" s="17">
        <f t="shared" si="53"/>
        <v>0</v>
      </c>
      <c r="O148" s="17">
        <f t="shared" si="53"/>
        <v>0</v>
      </c>
      <c r="P148" s="17">
        <f t="shared" si="53"/>
        <v>0</v>
      </c>
      <c r="Q148" s="30">
        <f t="shared" si="53"/>
        <v>0</v>
      </c>
      <c r="R148" s="29">
        <f t="shared" si="53"/>
        <v>0</v>
      </c>
      <c r="S148" s="17">
        <f t="shared" si="53"/>
        <v>0</v>
      </c>
      <c r="T148" s="17">
        <f t="shared" si="53"/>
        <v>0</v>
      </c>
      <c r="U148" s="17">
        <f t="shared" si="53"/>
        <v>0</v>
      </c>
      <c r="V148" s="17">
        <f t="shared" si="53"/>
        <v>0</v>
      </c>
      <c r="W148" s="17">
        <f t="shared" si="53"/>
        <v>0</v>
      </c>
      <c r="X148" s="17">
        <f t="shared" si="53"/>
        <v>0</v>
      </c>
      <c r="Y148" s="17">
        <f t="shared" si="53"/>
        <v>0</v>
      </c>
      <c r="Z148" s="17">
        <f t="shared" si="53"/>
        <v>0</v>
      </c>
      <c r="AA148" s="17">
        <f t="shared" si="53"/>
        <v>0</v>
      </c>
      <c r="AB148" s="17">
        <f t="shared" si="53"/>
        <v>0</v>
      </c>
      <c r="AC148" s="17">
        <f t="shared" si="53"/>
        <v>0</v>
      </c>
      <c r="AD148" s="17">
        <f t="shared" si="53"/>
        <v>0</v>
      </c>
      <c r="AE148" s="30">
        <f t="shared" si="53"/>
        <v>0</v>
      </c>
      <c r="AF148" s="46">
        <f>SUM(C148:AE148)</f>
        <v>7</v>
      </c>
      <c r="AG148" s="54">
        <f t="shared" si="41"/>
        <v>0.12727272727272726</v>
      </c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</row>
    <row r="149" spans="1:59" s="64" customFormat="1" ht="15" customHeight="1" thickBot="1" x14ac:dyDescent="0.3">
      <c r="A149" s="96" t="s">
        <v>40</v>
      </c>
      <c r="B149" s="97"/>
      <c r="C149" s="106">
        <f>SUM(C148:G148)/15</f>
        <v>0.46666666666666667</v>
      </c>
      <c r="D149" s="107"/>
      <c r="E149" s="107"/>
      <c r="F149" s="107"/>
      <c r="G149" s="108"/>
      <c r="H149" s="103">
        <f>SUM(H148:Q148)/30</f>
        <v>0</v>
      </c>
      <c r="I149" s="104"/>
      <c r="J149" s="104"/>
      <c r="K149" s="104"/>
      <c r="L149" s="104"/>
      <c r="M149" s="104"/>
      <c r="N149" s="104"/>
      <c r="O149" s="104"/>
      <c r="P149" s="104"/>
      <c r="Q149" s="105"/>
      <c r="R149" s="104">
        <f>SUM(R148:AE148)/42</f>
        <v>0</v>
      </c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5"/>
      <c r="AF149" s="63"/>
      <c r="AG149" s="63"/>
      <c r="AH149" s="65">
        <v>15</v>
      </c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</row>
    <row r="150" spans="1:59" s="2" customFormat="1" ht="30" x14ac:dyDescent="0.25">
      <c r="A150" s="10">
        <v>130</v>
      </c>
      <c r="B150" s="10" t="s">
        <v>0</v>
      </c>
      <c r="C150" s="114"/>
      <c r="D150" s="115"/>
      <c r="E150" s="115"/>
      <c r="F150" s="115"/>
      <c r="G150" s="116"/>
      <c r="H150" s="61"/>
      <c r="I150" s="21"/>
      <c r="J150" s="21"/>
      <c r="K150" s="21"/>
      <c r="L150" s="21"/>
      <c r="M150" s="21"/>
      <c r="N150" s="21"/>
      <c r="O150" s="21"/>
      <c r="P150" s="21"/>
      <c r="Q150" s="34"/>
      <c r="R150" s="6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34"/>
      <c r="AF150" s="43">
        <f t="shared" ref="AF150:AF158" si="54">SUM(C150:AE150)</f>
        <v>0</v>
      </c>
      <c r="AG150" s="52">
        <f t="shared" si="41"/>
        <v>0</v>
      </c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</row>
    <row r="151" spans="1:59" s="2" customFormat="1" ht="30" x14ac:dyDescent="0.25">
      <c r="A151" s="4">
        <v>131</v>
      </c>
      <c r="B151" s="4" t="s">
        <v>0</v>
      </c>
      <c r="C151" s="117"/>
      <c r="D151" s="118"/>
      <c r="E151" s="118"/>
      <c r="F151" s="118"/>
      <c r="G151" s="119"/>
      <c r="H151" s="62"/>
      <c r="I151" s="1"/>
      <c r="J151" s="1"/>
      <c r="K151" s="1"/>
      <c r="L151" s="1"/>
      <c r="M151" s="1"/>
      <c r="N151" s="1"/>
      <c r="O151" s="1"/>
      <c r="P151" s="1"/>
      <c r="Q151" s="36"/>
      <c r="R151" s="6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36"/>
      <c r="AF151" s="43">
        <f t="shared" si="54"/>
        <v>0</v>
      </c>
      <c r="AG151" s="52">
        <f t="shared" si="41"/>
        <v>0</v>
      </c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</row>
    <row r="152" spans="1:59" s="2" customFormat="1" ht="30" x14ac:dyDescent="0.25">
      <c r="A152" s="4">
        <v>132</v>
      </c>
      <c r="B152" s="4" t="s">
        <v>0</v>
      </c>
      <c r="C152" s="117"/>
      <c r="D152" s="118"/>
      <c r="E152" s="118"/>
      <c r="F152" s="118"/>
      <c r="G152" s="119"/>
      <c r="H152" s="62"/>
      <c r="I152" s="1"/>
      <c r="J152" s="1"/>
      <c r="K152" s="1"/>
      <c r="L152" s="1"/>
      <c r="M152" s="1"/>
      <c r="N152" s="1"/>
      <c r="O152" s="1"/>
      <c r="P152" s="1"/>
      <c r="Q152" s="36"/>
      <c r="R152" s="62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36"/>
      <c r="AF152" s="43">
        <f t="shared" si="54"/>
        <v>0</v>
      </c>
      <c r="AG152" s="52">
        <f t="shared" si="41"/>
        <v>0</v>
      </c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</row>
    <row r="153" spans="1:59" s="2" customFormat="1" ht="30" x14ac:dyDescent="0.25">
      <c r="A153" s="4">
        <v>133</v>
      </c>
      <c r="B153" s="4" t="s">
        <v>0</v>
      </c>
      <c r="C153" s="117">
        <v>1</v>
      </c>
      <c r="D153" s="118">
        <v>1</v>
      </c>
      <c r="E153" s="118">
        <v>1</v>
      </c>
      <c r="F153" s="118">
        <v>1</v>
      </c>
      <c r="G153" s="119">
        <v>1</v>
      </c>
      <c r="H153" s="62"/>
      <c r="I153" s="1"/>
      <c r="J153" s="1"/>
      <c r="K153" s="1"/>
      <c r="L153" s="1"/>
      <c r="M153" s="1"/>
      <c r="N153" s="1"/>
      <c r="O153" s="1"/>
      <c r="P153" s="1"/>
      <c r="Q153" s="36"/>
      <c r="R153" s="6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36"/>
      <c r="AF153" s="43">
        <f t="shared" si="54"/>
        <v>5</v>
      </c>
      <c r="AG153" s="52">
        <f t="shared" si="41"/>
        <v>9.0909090909090912E-2</v>
      </c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</row>
    <row r="154" spans="1:59" s="2" customFormat="1" ht="30" x14ac:dyDescent="0.25">
      <c r="A154" s="4">
        <v>134</v>
      </c>
      <c r="B154" s="4" t="s">
        <v>0</v>
      </c>
      <c r="C154" s="117"/>
      <c r="D154" s="118"/>
      <c r="E154" s="118"/>
      <c r="F154" s="118"/>
      <c r="G154" s="119"/>
      <c r="H154" s="62"/>
      <c r="I154" s="1"/>
      <c r="J154" s="1"/>
      <c r="K154" s="1"/>
      <c r="L154" s="1"/>
      <c r="M154" s="1"/>
      <c r="N154" s="1"/>
      <c r="O154" s="1"/>
      <c r="P154" s="1"/>
      <c r="Q154" s="36"/>
      <c r="R154" s="62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36"/>
      <c r="AF154" s="43">
        <f t="shared" si="54"/>
        <v>0</v>
      </c>
      <c r="AG154" s="52">
        <f t="shared" si="41"/>
        <v>0</v>
      </c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</row>
    <row r="155" spans="1:59" s="2" customFormat="1" ht="30" x14ac:dyDescent="0.25">
      <c r="A155" s="4">
        <v>135</v>
      </c>
      <c r="B155" s="4" t="s">
        <v>0</v>
      </c>
      <c r="C155" s="117"/>
      <c r="D155" s="118"/>
      <c r="E155" s="118"/>
      <c r="F155" s="118"/>
      <c r="G155" s="119"/>
      <c r="H155" s="62"/>
      <c r="I155" s="1"/>
      <c r="J155" s="1"/>
      <c r="K155" s="1"/>
      <c r="L155" s="1"/>
      <c r="M155" s="1"/>
      <c r="N155" s="1"/>
      <c r="O155" s="1"/>
      <c r="P155" s="1"/>
      <c r="Q155" s="36"/>
      <c r="R155" s="6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36"/>
      <c r="AF155" s="43">
        <f t="shared" si="54"/>
        <v>0</v>
      </c>
      <c r="AG155" s="52">
        <f t="shared" si="41"/>
        <v>0</v>
      </c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</row>
    <row r="156" spans="1:59" s="2" customFormat="1" ht="30" x14ac:dyDescent="0.25">
      <c r="A156" s="4">
        <v>136</v>
      </c>
      <c r="B156" s="4" t="s">
        <v>0</v>
      </c>
      <c r="C156" s="117"/>
      <c r="D156" s="118"/>
      <c r="E156" s="118"/>
      <c r="F156" s="118"/>
      <c r="G156" s="119"/>
      <c r="H156" s="62"/>
      <c r="I156" s="1"/>
      <c r="J156" s="1"/>
      <c r="K156" s="1"/>
      <c r="L156" s="1"/>
      <c r="M156" s="1"/>
      <c r="N156" s="1"/>
      <c r="O156" s="1"/>
      <c r="P156" s="1"/>
      <c r="Q156" s="36"/>
      <c r="R156" s="62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36"/>
      <c r="AF156" s="43">
        <f t="shared" si="54"/>
        <v>0</v>
      </c>
      <c r="AG156" s="52">
        <f t="shared" si="41"/>
        <v>0</v>
      </c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</row>
    <row r="157" spans="1:59" s="2" customFormat="1" ht="30.75" thickBot="1" x14ac:dyDescent="0.3">
      <c r="A157" s="14">
        <v>137</v>
      </c>
      <c r="B157" s="14" t="s">
        <v>0</v>
      </c>
      <c r="C157" s="120"/>
      <c r="D157" s="121"/>
      <c r="E157" s="121"/>
      <c r="F157" s="121"/>
      <c r="G157" s="122"/>
      <c r="H157" s="59"/>
      <c r="I157" s="20"/>
      <c r="J157" s="20"/>
      <c r="K157" s="20"/>
      <c r="L157" s="20"/>
      <c r="M157" s="20"/>
      <c r="N157" s="20"/>
      <c r="O157" s="20"/>
      <c r="P157" s="20"/>
      <c r="Q157" s="32"/>
      <c r="R157" s="59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32"/>
      <c r="AF157" s="48">
        <f t="shared" si="54"/>
        <v>0</v>
      </c>
      <c r="AG157" s="53">
        <f t="shared" si="41"/>
        <v>0</v>
      </c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</row>
    <row r="158" spans="1:59" s="18" customFormat="1" x14ac:dyDescent="0.25">
      <c r="A158" s="94" t="s">
        <v>41</v>
      </c>
      <c r="B158" s="95"/>
      <c r="C158" s="123">
        <f>SUM(C150:C157)</f>
        <v>1</v>
      </c>
      <c r="D158" s="123">
        <f t="shared" ref="D158:G158" si="55">SUM(D150:D157)</f>
        <v>1</v>
      </c>
      <c r="E158" s="123">
        <f t="shared" si="55"/>
        <v>1</v>
      </c>
      <c r="F158" s="123">
        <f t="shared" si="55"/>
        <v>1</v>
      </c>
      <c r="G158" s="123">
        <f t="shared" si="55"/>
        <v>1</v>
      </c>
      <c r="H158" s="29">
        <f t="shared" ref="D158:AE158" si="56">SUM(H150:H157)</f>
        <v>0</v>
      </c>
      <c r="I158" s="17">
        <f t="shared" si="56"/>
        <v>0</v>
      </c>
      <c r="J158" s="17">
        <f t="shared" si="56"/>
        <v>0</v>
      </c>
      <c r="K158" s="17">
        <f t="shared" si="56"/>
        <v>0</v>
      </c>
      <c r="L158" s="17">
        <f t="shared" si="56"/>
        <v>0</v>
      </c>
      <c r="M158" s="17">
        <f t="shared" si="56"/>
        <v>0</v>
      </c>
      <c r="N158" s="17">
        <f t="shared" si="56"/>
        <v>0</v>
      </c>
      <c r="O158" s="17">
        <f t="shared" si="56"/>
        <v>0</v>
      </c>
      <c r="P158" s="17">
        <f t="shared" si="56"/>
        <v>0</v>
      </c>
      <c r="Q158" s="30">
        <f t="shared" si="56"/>
        <v>0</v>
      </c>
      <c r="R158" s="29">
        <f t="shared" si="56"/>
        <v>0</v>
      </c>
      <c r="S158" s="17">
        <f t="shared" si="56"/>
        <v>0</v>
      </c>
      <c r="T158" s="17">
        <f t="shared" si="56"/>
        <v>0</v>
      </c>
      <c r="U158" s="17">
        <f t="shared" si="56"/>
        <v>0</v>
      </c>
      <c r="V158" s="17">
        <f t="shared" si="56"/>
        <v>0</v>
      </c>
      <c r="W158" s="17">
        <f t="shared" si="56"/>
        <v>0</v>
      </c>
      <c r="X158" s="17">
        <f t="shared" si="56"/>
        <v>0</v>
      </c>
      <c r="Y158" s="17">
        <f t="shared" si="56"/>
        <v>0</v>
      </c>
      <c r="Z158" s="17">
        <f t="shared" si="56"/>
        <v>0</v>
      </c>
      <c r="AA158" s="17">
        <f t="shared" si="56"/>
        <v>0</v>
      </c>
      <c r="AB158" s="17">
        <f t="shared" si="56"/>
        <v>0</v>
      </c>
      <c r="AC158" s="17">
        <f t="shared" si="56"/>
        <v>0</v>
      </c>
      <c r="AD158" s="17">
        <f t="shared" si="56"/>
        <v>0</v>
      </c>
      <c r="AE158" s="30">
        <f t="shared" si="56"/>
        <v>0</v>
      </c>
      <c r="AF158" s="46">
        <f t="shared" si="54"/>
        <v>5</v>
      </c>
      <c r="AG158" s="54">
        <f t="shared" si="41"/>
        <v>9.0909090909090912E-2</v>
      </c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</row>
    <row r="159" spans="1:59" s="64" customFormat="1" ht="15" customHeight="1" thickBot="1" x14ac:dyDescent="0.3">
      <c r="A159" s="96" t="s">
        <v>42</v>
      </c>
      <c r="B159" s="97"/>
      <c r="C159" s="100">
        <f>SUM(C158:G158)/40</f>
        <v>0.125</v>
      </c>
      <c r="D159" s="101"/>
      <c r="E159" s="101"/>
      <c r="F159" s="101"/>
      <c r="G159" s="102"/>
      <c r="H159" s="103">
        <f>SUM(H158:Q158)/80</f>
        <v>0</v>
      </c>
      <c r="I159" s="104"/>
      <c r="J159" s="104"/>
      <c r="K159" s="104"/>
      <c r="L159" s="104"/>
      <c r="M159" s="104"/>
      <c r="N159" s="104"/>
      <c r="O159" s="104"/>
      <c r="P159" s="104"/>
      <c r="Q159" s="105"/>
      <c r="R159" s="103">
        <f>SUM(R158:AE158)/112</f>
        <v>0</v>
      </c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5"/>
      <c r="AF159" s="63"/>
      <c r="AG159" s="63"/>
      <c r="AH159" s="65">
        <v>40</v>
      </c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</row>
    <row r="160" spans="1:59" s="19" customFormat="1" ht="15" customHeight="1" thickBot="1" x14ac:dyDescent="0.3">
      <c r="A160" s="92" t="s">
        <v>46</v>
      </c>
      <c r="B160" s="93"/>
      <c r="C160" s="128">
        <f>SUM(C12,C20,C37,C48,C57,C62,C68,C76,C88,C97,C105,C112,C120,C132,C138,C144,C149,C159)</f>
        <v>5.0384920634920638</v>
      </c>
      <c r="D160" s="126"/>
      <c r="E160" s="126"/>
      <c r="F160" s="126"/>
      <c r="G160" s="127"/>
      <c r="H160" s="89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1"/>
      <c r="AF160" s="70"/>
      <c r="AG160" s="70"/>
      <c r="AH160" s="65">
        <f>SUM(AH5:AH159)</f>
        <v>595</v>
      </c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</row>
    <row r="161" spans="1:59" s="3" customFormat="1" x14ac:dyDescent="0.25">
      <c r="A161" s="5"/>
      <c r="B161" s="5"/>
      <c r="C161" s="68"/>
      <c r="D161" s="68"/>
      <c r="E161" s="68"/>
      <c r="F161" s="68"/>
      <c r="G161" s="68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</row>
    <row r="162" spans="1:59" s="3" customFormat="1" x14ac:dyDescent="0.25">
      <c r="A162" s="5"/>
      <c r="B162" s="5"/>
      <c r="C162" s="68"/>
      <c r="D162" s="68"/>
      <c r="E162" s="68"/>
      <c r="F162" s="68"/>
      <c r="G162" s="68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</row>
  </sheetData>
  <mergeCells count="103">
    <mergeCell ref="H132:Q132"/>
    <mergeCell ref="R112:AE112"/>
    <mergeCell ref="C120:G120"/>
    <mergeCell ref="H120:Q120"/>
    <mergeCell ref="R120:AE120"/>
    <mergeCell ref="C112:G112"/>
    <mergeCell ref="H112:Q112"/>
    <mergeCell ref="H76:Q76"/>
    <mergeCell ref="C88:G88"/>
    <mergeCell ref="H88:Q88"/>
    <mergeCell ref="R88:AE88"/>
    <mergeCell ref="R97:AE97"/>
    <mergeCell ref="C97:G97"/>
    <mergeCell ref="H97:Q97"/>
    <mergeCell ref="R159:AE159"/>
    <mergeCell ref="C159:G159"/>
    <mergeCell ref="H159:Q159"/>
    <mergeCell ref="R144:AE144"/>
    <mergeCell ref="C149:G149"/>
    <mergeCell ref="H149:Q149"/>
    <mergeCell ref="R149:AE149"/>
    <mergeCell ref="C144:G144"/>
    <mergeCell ref="H144:Q144"/>
    <mergeCell ref="R132:AE132"/>
    <mergeCell ref="C138:G138"/>
    <mergeCell ref="H138:Q138"/>
    <mergeCell ref="C105:G105"/>
    <mergeCell ref="H105:Q105"/>
    <mergeCell ref="R105:AE105"/>
    <mergeCell ref="R138:AE138"/>
    <mergeCell ref="C132:G132"/>
    <mergeCell ref="A57:B57"/>
    <mergeCell ref="A131:B131"/>
    <mergeCell ref="R20:AE20"/>
    <mergeCell ref="C37:G37"/>
    <mergeCell ref="H37:Q37"/>
    <mergeCell ref="R37:AE37"/>
    <mergeCell ref="C20:G20"/>
    <mergeCell ref="H20:Q20"/>
    <mergeCell ref="R48:AE48"/>
    <mergeCell ref="C57:G57"/>
    <mergeCell ref="H57:Q57"/>
    <mergeCell ref="R57:AE57"/>
    <mergeCell ref="C48:G48"/>
    <mergeCell ref="A76:B76"/>
    <mergeCell ref="A88:B88"/>
    <mergeCell ref="H48:Q48"/>
    <mergeCell ref="R62:AE62"/>
    <mergeCell ref="C68:G68"/>
    <mergeCell ref="H68:Q68"/>
    <mergeCell ref="R68:AE68"/>
    <mergeCell ref="C62:G62"/>
    <mergeCell ref="H62:Q62"/>
    <mergeCell ref="R76:AE76"/>
    <mergeCell ref="C76:G76"/>
    <mergeCell ref="A1:AG1"/>
    <mergeCell ref="A12:B12"/>
    <mergeCell ref="A20:B20"/>
    <mergeCell ref="C12:G12"/>
    <mergeCell ref="H12:Q12"/>
    <mergeCell ref="R12:AE12"/>
    <mergeCell ref="A138:B138"/>
    <mergeCell ref="A144:B144"/>
    <mergeCell ref="A87:B87"/>
    <mergeCell ref="A96:B96"/>
    <mergeCell ref="A37:B37"/>
    <mergeCell ref="A48:B48"/>
    <mergeCell ref="A62:B62"/>
    <mergeCell ref="A68:B68"/>
    <mergeCell ref="A104:B104"/>
    <mergeCell ref="A111:B111"/>
    <mergeCell ref="A105:B105"/>
    <mergeCell ref="A47:B47"/>
    <mergeCell ref="A56:B56"/>
    <mergeCell ref="A2:A4"/>
    <mergeCell ref="A112:B112"/>
    <mergeCell ref="A120:B120"/>
    <mergeCell ref="A132:B132"/>
    <mergeCell ref="A143:B143"/>
    <mergeCell ref="B2:B4"/>
    <mergeCell ref="AG2:AG4"/>
    <mergeCell ref="C2:AE2"/>
    <mergeCell ref="C3:G3"/>
    <mergeCell ref="H3:Q3"/>
    <mergeCell ref="R3:AE3"/>
    <mergeCell ref="AF2:AF4"/>
    <mergeCell ref="C160:G160"/>
    <mergeCell ref="H160:Q160"/>
    <mergeCell ref="R160:AE160"/>
    <mergeCell ref="A160:B160"/>
    <mergeCell ref="A11:B11"/>
    <mergeCell ref="A19:B19"/>
    <mergeCell ref="A36:B36"/>
    <mergeCell ref="A149:B149"/>
    <mergeCell ref="A159:B159"/>
    <mergeCell ref="A158:B158"/>
    <mergeCell ref="A148:B148"/>
    <mergeCell ref="A97:B97"/>
    <mergeCell ref="A137:B137"/>
    <mergeCell ref="A119:B119"/>
    <mergeCell ref="A61:B61"/>
    <mergeCell ref="A67:B67"/>
    <mergeCell ref="A75:B7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Маратканова Ольга Леонидовна</dc:creator>
  <cp:lastModifiedBy>teacher43</cp:lastModifiedBy>
  <cp:lastPrinted>2016-12-19T06:37:23Z</cp:lastPrinted>
  <dcterms:created xsi:type="dcterms:W3CDTF">2016-12-06T07:12:27Z</dcterms:created>
  <dcterms:modified xsi:type="dcterms:W3CDTF">2016-12-22T06:46:17Z</dcterms:modified>
</cp:coreProperties>
</file>