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ervsbs\бирюса\Общие\Все по проекту 1С УСХП\ИСПРАВЛЕНИЯ ПО 1 С ФАЙЛЫ\"/>
    </mc:Choice>
  </mc:AlternateContent>
  <bookViews>
    <workbookView xWindow="0" yWindow="0" windowWidth="28800" windowHeight="12330" activeTab="2"/>
  </bookViews>
  <sheets>
    <sheet name="Исходник" sheetId="2" r:id="rId1"/>
    <sheet name="Март 2013" sheetId="1" r:id="rId2"/>
    <sheet name="Проба Апрель 2013" sheetId="3" r:id="rId3"/>
  </sheets>
  <definedNames>
    <definedName name="_xlnm._FilterDatabase" localSheetId="0" hidden="1">Исходник!$A$2:$H$120</definedName>
    <definedName name="_xlnm._FilterDatabase" localSheetId="2" hidden="1">'Проба Апрель 2013'!$Q$5:$U$129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E6" i="3"/>
  <c r="I6" i="3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N19" i="1" l="1"/>
  <c r="N25" i="1"/>
  <c r="N37" i="1"/>
  <c r="N55" i="1"/>
  <c r="N61" i="1"/>
  <c r="N7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6" i="1"/>
  <c r="J7" i="1"/>
  <c r="N7" i="1" s="1"/>
  <c r="J8" i="1"/>
  <c r="N8" i="1" s="1"/>
  <c r="J9" i="1"/>
  <c r="J10" i="1"/>
  <c r="J11" i="1"/>
  <c r="N11" i="1" s="1"/>
  <c r="J12" i="1"/>
  <c r="N12" i="1" s="1"/>
  <c r="J13" i="1"/>
  <c r="N13" i="1" s="1"/>
  <c r="J14" i="1"/>
  <c r="N14" i="1" s="1"/>
  <c r="J15" i="1"/>
  <c r="J16" i="1"/>
  <c r="J17" i="1"/>
  <c r="N17" i="1" s="1"/>
  <c r="J18" i="1"/>
  <c r="N18" i="1" s="1"/>
  <c r="J19" i="1"/>
  <c r="J20" i="1"/>
  <c r="N20" i="1" s="1"/>
  <c r="J21" i="1"/>
  <c r="J22" i="1"/>
  <c r="J23" i="1"/>
  <c r="N23" i="1" s="1"/>
  <c r="J24" i="1"/>
  <c r="N24" i="1" s="1"/>
  <c r="J25" i="1"/>
  <c r="J26" i="1"/>
  <c r="N26" i="1" s="1"/>
  <c r="J27" i="1"/>
  <c r="J28" i="1"/>
  <c r="J29" i="1"/>
  <c r="N29" i="1" s="1"/>
  <c r="J30" i="1"/>
  <c r="N30" i="1" s="1"/>
  <c r="J31" i="1"/>
  <c r="N31" i="1" s="1"/>
  <c r="J32" i="1"/>
  <c r="N32" i="1" s="1"/>
  <c r="J33" i="1"/>
  <c r="J34" i="1"/>
  <c r="J35" i="1"/>
  <c r="N35" i="1" s="1"/>
  <c r="J36" i="1"/>
  <c r="N36" i="1" s="1"/>
  <c r="J37" i="1"/>
  <c r="J38" i="1"/>
  <c r="N38" i="1" s="1"/>
  <c r="J39" i="1"/>
  <c r="J40" i="1"/>
  <c r="J41" i="1"/>
  <c r="N41" i="1" s="1"/>
  <c r="J42" i="1"/>
  <c r="N42" i="1" s="1"/>
  <c r="J43" i="1"/>
  <c r="N43" i="1" s="1"/>
  <c r="J44" i="1"/>
  <c r="N44" i="1" s="1"/>
  <c r="J45" i="1"/>
  <c r="J46" i="1"/>
  <c r="J47" i="1"/>
  <c r="N47" i="1" s="1"/>
  <c r="J48" i="1"/>
  <c r="N48" i="1" s="1"/>
  <c r="J49" i="1"/>
  <c r="N49" i="1" s="1"/>
  <c r="J50" i="1"/>
  <c r="N50" i="1" s="1"/>
  <c r="J51" i="1"/>
  <c r="J52" i="1"/>
  <c r="J53" i="1"/>
  <c r="N53" i="1" s="1"/>
  <c r="J54" i="1"/>
  <c r="N54" i="1" s="1"/>
  <c r="J55" i="1"/>
  <c r="J56" i="1"/>
  <c r="N56" i="1" s="1"/>
  <c r="J57" i="1"/>
  <c r="J58" i="1"/>
  <c r="J59" i="1"/>
  <c r="N59" i="1" s="1"/>
  <c r="J60" i="1"/>
  <c r="N60" i="1" s="1"/>
  <c r="J61" i="1"/>
  <c r="J62" i="1"/>
  <c r="N62" i="1" s="1"/>
  <c r="J63" i="1"/>
  <c r="J64" i="1"/>
  <c r="J65" i="1"/>
  <c r="N65" i="1" s="1"/>
  <c r="J66" i="1"/>
  <c r="N66" i="1" s="1"/>
  <c r="J67" i="1"/>
  <c r="N67" i="1" s="1"/>
  <c r="J68" i="1"/>
  <c r="N68" i="1" s="1"/>
  <c r="J69" i="1"/>
  <c r="J70" i="1"/>
  <c r="J71" i="1"/>
  <c r="N71" i="1" s="1"/>
  <c r="J72" i="1"/>
  <c r="N72" i="1" s="1"/>
  <c r="J73" i="1"/>
  <c r="J74" i="1"/>
  <c r="N74" i="1" s="1"/>
  <c r="J75" i="1"/>
  <c r="J6" i="1"/>
  <c r="N70" i="1" l="1"/>
  <c r="N52" i="1"/>
  <c r="N40" i="1"/>
  <c r="N34" i="1"/>
  <c r="N22" i="1"/>
  <c r="N16" i="1"/>
  <c r="N10" i="1"/>
  <c r="N6" i="1"/>
  <c r="N64" i="1"/>
  <c r="N58" i="1"/>
  <c r="N46" i="1"/>
  <c r="N28" i="1"/>
  <c r="N75" i="1"/>
  <c r="N69" i="1"/>
  <c r="N63" i="1"/>
  <c r="N57" i="1"/>
  <c r="N51" i="1"/>
  <c r="N45" i="1"/>
  <c r="N39" i="1"/>
  <c r="N33" i="1"/>
  <c r="N27" i="1"/>
  <c r="N21" i="1"/>
  <c r="N15" i="1"/>
  <c r="N9" i="1"/>
</calcChain>
</file>

<file path=xl/sharedStrings.xml><?xml version="1.0" encoding="utf-8"?>
<sst xmlns="http://schemas.openxmlformats.org/spreadsheetml/2006/main" count="620" uniqueCount="220">
  <si>
    <t>Алдонин Юрий Алексеевич</t>
  </si>
  <si>
    <t>Василенко Наталья Александровна</t>
  </si>
  <si>
    <t>Вейбер Вера Раисовна</t>
  </si>
  <si>
    <t>Велькин Денис Анатольевич</t>
  </si>
  <si>
    <t>Ефременко Людмила Владимировна</t>
  </si>
  <si>
    <t>Журов Роман Александрович</t>
  </si>
  <si>
    <t>Золотухин Алексей Иванович</t>
  </si>
  <si>
    <t>Иванова Татьяна Валентиновна</t>
  </si>
  <si>
    <t>Кочулорова Ирина Ивановна</t>
  </si>
  <si>
    <t>Крохин Петр Николаевич</t>
  </si>
  <si>
    <t>Куликова Наталья Сергеевна</t>
  </si>
  <si>
    <t>Лукашов Виталий Константинович</t>
  </si>
  <si>
    <t>Лукашова Татьяна Анатольевна</t>
  </si>
  <si>
    <t>Малыгин Виктор Николаевич</t>
  </si>
  <si>
    <t>Манаенко Ирина Викторовна</t>
  </si>
  <si>
    <t>Марачков Александр Юрьевич</t>
  </si>
  <si>
    <t>Пронин Виктор Викторович</t>
  </si>
  <si>
    <t>Рисованный Александр Юрьевич</t>
  </si>
  <si>
    <t>Саидов Сафар Камиль</t>
  </si>
  <si>
    <t>Светлаков Роман Александрович</t>
  </si>
  <si>
    <t>Соловьева Надежда Федоровна</t>
  </si>
  <si>
    <t>Спирин Василий Николаевич</t>
  </si>
  <si>
    <t>Стасенко Михаил Сергеевич</t>
  </si>
  <si>
    <t>Фомичев Николай Николаевич</t>
  </si>
  <si>
    <t>Хорошавин Артем Анатольевич</t>
  </si>
  <si>
    <t>Чакин Сергей Александрович</t>
  </si>
  <si>
    <t>Элтеко Евгений Владимирович</t>
  </si>
  <si>
    <t>Яковенко Евгений Фаатович</t>
  </si>
  <si>
    <t>Итого</t>
  </si>
  <si>
    <t>Сотрудник</t>
  </si>
  <si>
    <t>Сумма</t>
  </si>
  <si>
    <t>Алдонин Алексей Владимирович</t>
  </si>
  <si>
    <t>Ашкапин Александр Иванович</t>
  </si>
  <si>
    <t>Галаган Андрей Геннадьевич</t>
  </si>
  <si>
    <t>Галаган Ольга Михайловна</t>
  </si>
  <si>
    <t>Гуменников Анатолий Георгиевич</t>
  </si>
  <si>
    <t>Ефременко Светлана Викторовна</t>
  </si>
  <si>
    <t>Задорожный Алексей Алексеевич</t>
  </si>
  <si>
    <t>Зекунова Ирина Николаевна</t>
  </si>
  <si>
    <t>Иванов Владимир Иванович</t>
  </si>
  <si>
    <t>Конищев Александр Владимирович</t>
  </si>
  <si>
    <t>Кочеров Николай Иванович</t>
  </si>
  <si>
    <t>Лейман Ида Вильгельмовна</t>
  </si>
  <si>
    <t>Лепехин Владимир Александрович</t>
  </si>
  <si>
    <t>Махов Сергей Петрович</t>
  </si>
  <si>
    <t>Машейко Анатолий Павлович</t>
  </si>
  <si>
    <t>Мащенко Александр Васильевич</t>
  </si>
  <si>
    <t>Наркевич Владимир Анатольевич</t>
  </si>
  <si>
    <t>Пашко Виктор Анатольевич</t>
  </si>
  <si>
    <t>Петрик Николай Осипович</t>
  </si>
  <si>
    <t>Петрович Галина Александровна</t>
  </si>
  <si>
    <t>Пискунов Виталий Михайлович</t>
  </si>
  <si>
    <t>Посухов Сергей Владимирович</t>
  </si>
  <si>
    <t>Радийчук Павел Владимирович</t>
  </si>
  <si>
    <t>Ропавко Олег Александрович</t>
  </si>
  <si>
    <t>Сметанина Юлия Джамолиддиновна</t>
  </si>
  <si>
    <t>Черненко Елена Николаевна</t>
  </si>
  <si>
    <t>Яровой Анатолий Юрьевич</t>
  </si>
  <si>
    <t>№ п/п</t>
  </si>
  <si>
    <t xml:space="preserve">                                            ФИО                          </t>
  </si>
  <si>
    <t>Ашкапин А.И.</t>
  </si>
  <si>
    <t>Ашкапина Л.Н.</t>
  </si>
  <si>
    <t>Алдонин Ю.А.</t>
  </si>
  <si>
    <t>Алдонин А.В.</t>
  </si>
  <si>
    <t>Беляев И.А.</t>
  </si>
  <si>
    <t>Богомолова В.И.</t>
  </si>
  <si>
    <t>Василенко Н.А.</t>
  </si>
  <si>
    <t>Василенко Н.П.</t>
  </si>
  <si>
    <t>Воловик А.В.</t>
  </si>
  <si>
    <t>Вышарь С.К.</t>
  </si>
  <si>
    <t>Вейбер В.Р.</t>
  </si>
  <si>
    <t>Велькин Д.А.</t>
  </si>
  <si>
    <t>Гуменников А.Г.</t>
  </si>
  <si>
    <t>Галаган О.М.</t>
  </si>
  <si>
    <t xml:space="preserve">Галаган А.Г. </t>
  </si>
  <si>
    <t>Гартман В.И.</t>
  </si>
  <si>
    <t>Гуменников Е.В.</t>
  </si>
  <si>
    <t>Дрепак В.Н.</t>
  </si>
  <si>
    <t>Демышев А.О.</t>
  </si>
  <si>
    <t>Ефременко С.В.</t>
  </si>
  <si>
    <t>Ефременко Л.В.</t>
  </si>
  <si>
    <t>Евдокимов Е.А.</t>
  </si>
  <si>
    <t>Журов Р.А.</t>
  </si>
  <si>
    <t>Журова Е.А.</t>
  </si>
  <si>
    <t>Зекунова И.Н.</t>
  </si>
  <si>
    <t>Зикунов Ю.В.</t>
  </si>
  <si>
    <t>Золотухин А.И.</t>
  </si>
  <si>
    <t>Зекунов А.В.</t>
  </si>
  <si>
    <t>Задорожный А.А.</t>
  </si>
  <si>
    <t>Иванова Т.В.</t>
  </si>
  <si>
    <t>Иванов В.И.</t>
  </si>
  <si>
    <t>Кайль В.И.</t>
  </si>
  <si>
    <t>Калинов И.В.</t>
  </si>
  <si>
    <t>Кобяков В.И.</t>
  </si>
  <si>
    <t>Конищев А.В.</t>
  </si>
  <si>
    <t>Кривенков А.Н.</t>
  </si>
  <si>
    <t>Куликова Н.С.</t>
  </si>
  <si>
    <t>Кочулорова И.И.</t>
  </si>
  <si>
    <t>Кочеров Н.И.</t>
  </si>
  <si>
    <t>Крохин П.Н.</t>
  </si>
  <si>
    <t>Колмаков Р.В.</t>
  </si>
  <si>
    <t>Лейман В.А.</t>
  </si>
  <si>
    <t>Лейман И.В.</t>
  </si>
  <si>
    <t>Лепехин В.А.</t>
  </si>
  <si>
    <t>Лойко А.С.</t>
  </si>
  <si>
    <t>Лукашов В.К.</t>
  </si>
  <si>
    <t>Лукашова Т.А.</t>
  </si>
  <si>
    <t xml:space="preserve">Мазепова Е.Ю. </t>
  </si>
  <si>
    <t>Манаенко В.П.</t>
  </si>
  <si>
    <t>Манаенко И.В.</t>
  </si>
  <si>
    <t>Марачков А.Ю.</t>
  </si>
  <si>
    <t>Марачкова О.В.</t>
  </si>
  <si>
    <t>Мартазинов Ю.А.</t>
  </si>
  <si>
    <t>Машейко А.П.</t>
  </si>
  <si>
    <t>Машейко П.П.</t>
  </si>
  <si>
    <t>Мащенко А.В.</t>
  </si>
  <si>
    <t>Мальцев Г.А.</t>
  </si>
  <si>
    <t>Малыгин В.Н.</t>
  </si>
  <si>
    <t>Меньшикова А.В.</t>
  </si>
  <si>
    <t>Махова Т.Ю.</t>
  </si>
  <si>
    <t>Малыгин С.Н.</t>
  </si>
  <si>
    <t>Майнагашев А.В.</t>
  </si>
  <si>
    <t>Махов С.П.</t>
  </si>
  <si>
    <t xml:space="preserve">Никитин С.А. </t>
  </si>
  <si>
    <t>Наркевич В.А.</t>
  </si>
  <si>
    <t>Никитин Е.Л.</t>
  </si>
  <si>
    <t>Пестриков Ф.С.</t>
  </si>
  <si>
    <t xml:space="preserve">Пронин В.В. </t>
  </si>
  <si>
    <t>Петрик Е.И.</t>
  </si>
  <si>
    <t>Пискунов М.К.</t>
  </si>
  <si>
    <t>Пискунов В.М.</t>
  </si>
  <si>
    <t>Посухов С.В.</t>
  </si>
  <si>
    <t>Пирогов Н.А.</t>
  </si>
  <si>
    <t>Петрович Г.А.</t>
  </si>
  <si>
    <t>Петрик Н.О.</t>
  </si>
  <si>
    <t>Пашко В.А.</t>
  </si>
  <si>
    <t>Радикевич В.М.</t>
  </si>
  <si>
    <t>Ропавка А.В.</t>
  </si>
  <si>
    <t>Ропавко А.А.</t>
  </si>
  <si>
    <t>Ропавко О.А.</t>
  </si>
  <si>
    <t>Роповка И.Н.</t>
  </si>
  <si>
    <t>Радийчук П.В.</t>
  </si>
  <si>
    <t>Ропавко А.Н.</t>
  </si>
  <si>
    <t>Рисованный А.Ю.</t>
  </si>
  <si>
    <t>Слесаренко Д.Ю.</t>
  </si>
  <si>
    <t xml:space="preserve">Сметанин А.В. </t>
  </si>
  <si>
    <t>Соловьев А.В.</t>
  </si>
  <si>
    <t>Соловьева Н.Ф.</t>
  </si>
  <si>
    <t>Светлаков Р.А.</t>
  </si>
  <si>
    <t>Саидов С.К.О.</t>
  </si>
  <si>
    <t>Стасенко М.С.</t>
  </si>
  <si>
    <t>Стасенко Т.А.</t>
  </si>
  <si>
    <t>Синельников С.И.</t>
  </si>
  <si>
    <t>Сметанина Ю.Д.</t>
  </si>
  <si>
    <t>Спирин В.Н.</t>
  </si>
  <si>
    <t>Танзыбаева Н.А.</t>
  </si>
  <si>
    <t>Фисуненко П.В.</t>
  </si>
  <si>
    <t>Филипов А.Ю.</t>
  </si>
  <si>
    <t>Фомичев Н.Н.</t>
  </si>
  <si>
    <t>Хорошавин А.А.</t>
  </si>
  <si>
    <t>Цицилошвили О.В.</t>
  </si>
  <si>
    <t>Чакин С.А.</t>
  </si>
  <si>
    <t xml:space="preserve">Чакина Н.В. </t>
  </si>
  <si>
    <t>Чернокал И.М.</t>
  </si>
  <si>
    <t>Черненко Е.Н.</t>
  </si>
  <si>
    <t>Шульга Н.М.</t>
  </si>
  <si>
    <t>Шевцова М.В.</t>
  </si>
  <si>
    <t>Щербаков А.П.</t>
  </si>
  <si>
    <t>Щербакова Л.И.</t>
  </si>
  <si>
    <t>Элтеко В.В.</t>
  </si>
  <si>
    <t>Элтеко Е.В.</t>
  </si>
  <si>
    <t>Юшин В.И.</t>
  </si>
  <si>
    <t>Яровой А.Ю.</t>
  </si>
  <si>
    <t>Яковенко Е.Ф.</t>
  </si>
  <si>
    <t>Анашкин Ю.Ф.</t>
  </si>
  <si>
    <t>Ламакин А.С.</t>
  </si>
  <si>
    <t>Червов М.Л.</t>
  </si>
  <si>
    <t>ИТОГО</t>
  </si>
  <si>
    <t>буфет</t>
  </si>
  <si>
    <t>склад</t>
  </si>
  <si>
    <t>удержано</t>
  </si>
  <si>
    <t>Сумма руб.</t>
  </si>
  <si>
    <t>ИТОГ</t>
  </si>
  <si>
    <t>Внесено в рачетную ведомость по зарплате ЕКСЕЛЬ</t>
  </si>
  <si>
    <t>Сформировано в 1С УСХП ведомость "Буфет" на основании документа "Реализация (ведомость-розн)" в 1С 7.7</t>
  </si>
  <si>
    <t>Сформировано в 1С УСХП ведомость "Склад" на основании документа "Реализация (ведомость)" в 1С 7.7</t>
  </si>
  <si>
    <t>Балахчин М.С.</t>
  </si>
  <si>
    <t>Барабаш С.В.</t>
  </si>
  <si>
    <t>Денисов М.В.</t>
  </si>
  <si>
    <t>Егоров А.А.</t>
  </si>
  <si>
    <t>Саражаков Р.С.</t>
  </si>
  <si>
    <t>Сагатаев В.В.</t>
  </si>
  <si>
    <t>Федотов С.В.</t>
  </si>
  <si>
    <t>Гуменников Евгений Викторович</t>
  </si>
  <si>
    <t>Демышев Анатолий Остапович</t>
  </si>
  <si>
    <t>Евдокимов Евгений Анатольевич</t>
  </si>
  <si>
    <t>Журова Екатерина Александровна</t>
  </si>
  <si>
    <t>Лойко Анатолий Сергеевич</t>
  </si>
  <si>
    <t>Мальцев Григорий Александрович</t>
  </si>
  <si>
    <t>Махова Татьяна Юрьевна</t>
  </si>
  <si>
    <t>Радикевич Виктор Михайлович</t>
  </si>
  <si>
    <t>Роповка Иван Николаевич</t>
  </si>
  <si>
    <t>Сметанин Александр Владимирович</t>
  </si>
  <si>
    <t>Чакина Нина Витальевна</t>
  </si>
  <si>
    <t>Элтеко Владимир Васильевич</t>
  </si>
  <si>
    <t>Юшин Владимир Иванович</t>
  </si>
  <si>
    <t>ФИО</t>
  </si>
  <si>
    <t>буфет ексель</t>
  </si>
  <si>
    <t>буфет 1С</t>
  </si>
  <si>
    <t>разница</t>
  </si>
  <si>
    <t>склад ексель</t>
  </si>
  <si>
    <t>склад 1С</t>
  </si>
  <si>
    <t>итоговая разница</t>
  </si>
  <si>
    <t>удержано ексель</t>
  </si>
  <si>
    <t>удержано 1С</t>
  </si>
  <si>
    <t>&gt;</t>
  </si>
  <si>
    <t>1 массив (исходник)</t>
  </si>
  <si>
    <t>2 массив (исходник)</t>
  </si>
  <si>
    <t>3 массив (исходник)</t>
  </si>
  <si>
    <t>НОВЫЙ массив с требуемыми результатами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</si>
</sst>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"/>
    <numFmt numFmtId="165" formatCode="d/m"/>
    <numFmt numFmtId="166" formatCode="0.00_ ;[Red]\-0.00\ 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  <charset val="204"/>
    </font>
    <font>
      <b/>
      <i/>
      <sz val="11"/>
      <color theme="9" tint="-0.249977111117893"/>
      <name val="Calibri"/>
      <family val="2"/>
      <charset val="204"/>
      <scheme val="minor"/>
    </font>
    <font>
      <sz val="10"/>
      <name val="Times New Roman"/>
      <charset val="204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4"/>
      </right>
      <top/>
      <bottom/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</cellStyleXfs>
  <cellXfs count="58">
    <xf numFmtId="0" fontId="0" fillId="0" borderId="0" xfId="0"/>
    <xf numFmtId="0" fontId="1" fillId="0" borderId="1" xfId="1" applyNumberFormat="1" applyFont="1" applyBorder="1" applyAlignment="1">
      <alignment horizontal="left" vertical="top" wrapText="1"/>
    </xf>
    <xf numFmtId="2" fontId="1" fillId="0" borderId="1" xfId="1" applyNumberFormat="1" applyFont="1" applyBorder="1" applyAlignment="1">
      <alignment horizontal="right" vertical="top"/>
    </xf>
    <xf numFmtId="4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horizontal="left"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0" borderId="2" xfId="2" applyBorder="1" applyProtection="1"/>
    <xf numFmtId="0" fontId="4" fillId="0" borderId="2" xfId="2" applyFont="1" applyBorder="1" applyAlignment="1" applyProtection="1">
      <alignment horizontal="right" vertical="center"/>
    </xf>
    <xf numFmtId="1" fontId="5" fillId="0" borderId="2" xfId="2" applyNumberFormat="1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left" vertical="top" wrapText="1"/>
    </xf>
    <xf numFmtId="0" fontId="4" fillId="0" borderId="2" xfId="2" applyFont="1" applyBorder="1" applyAlignment="1" applyProtection="1">
      <alignment horizontal="left" vertical="center"/>
    </xf>
    <xf numFmtId="164" fontId="4" fillId="0" borderId="3" xfId="2" applyNumberFormat="1" applyFont="1" applyBorder="1" applyAlignment="1" applyProtection="1">
      <alignment horizontal="center" wrapText="1"/>
    </xf>
    <xf numFmtId="164" fontId="4" fillId="0" borderId="3" xfId="2" applyNumberFormat="1" applyFont="1" applyBorder="1" applyAlignment="1" applyProtection="1">
      <alignment horizontal="center"/>
    </xf>
    <xf numFmtId="165" fontId="7" fillId="0" borderId="2" xfId="2" applyNumberFormat="1" applyFont="1" applyBorder="1" applyAlignment="1" applyProtection="1">
      <alignment horizontal="center" wrapText="1"/>
    </xf>
    <xf numFmtId="166" fontId="7" fillId="0" borderId="2" xfId="2" applyNumberFormat="1" applyFont="1" applyBorder="1" applyAlignment="1" applyProtection="1">
      <alignment horizontal="center" vertical="center"/>
    </xf>
    <xf numFmtId="166" fontId="7" fillId="0" borderId="2" xfId="2" applyNumberFormat="1" applyFont="1" applyFill="1" applyBorder="1" applyAlignment="1" applyProtection="1">
      <alignment horizontal="center" vertical="center"/>
    </xf>
    <xf numFmtId="166" fontId="8" fillId="0" borderId="0" xfId="0" applyNumberFormat="1" applyFont="1"/>
    <xf numFmtId="0" fontId="0" fillId="0" borderId="0" xfId="0" applyFill="1"/>
    <xf numFmtId="164" fontId="4" fillId="0" borderId="4" xfId="2" applyNumberFormat="1" applyFont="1" applyBorder="1" applyAlignment="1" applyProtection="1">
      <alignment horizontal="center" wrapText="1"/>
    </xf>
    <xf numFmtId="0" fontId="0" fillId="0" borderId="0" xfId="0" applyBorder="1"/>
    <xf numFmtId="164" fontId="4" fillId="0" borderId="0" xfId="2" applyNumberFormat="1" applyFont="1" applyBorder="1" applyAlignment="1" applyProtection="1">
      <alignment horizontal="center" wrapText="1"/>
    </xf>
    <xf numFmtId="164" fontId="4" fillId="0" borderId="5" xfId="2" applyNumberFormat="1" applyFont="1" applyBorder="1" applyAlignment="1" applyProtection="1">
      <alignment horizontal="center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1" fillId="0" borderId="1" xfId="3" applyNumberFormat="1" applyFont="1" applyBorder="1" applyAlignment="1">
      <alignment horizontal="left" vertical="top" wrapText="1"/>
    </xf>
    <xf numFmtId="4" fontId="1" fillId="0" borderId="1" xfId="3" applyNumberFormat="1" applyFont="1" applyBorder="1" applyAlignment="1">
      <alignment horizontal="right" vertical="top"/>
    </xf>
    <xf numFmtId="2" fontId="1" fillId="0" borderId="1" xfId="3" applyNumberFormat="1" applyFont="1" applyBorder="1" applyAlignment="1">
      <alignment horizontal="right" vertical="top"/>
    </xf>
    <xf numFmtId="0" fontId="2" fillId="2" borderId="1" xfId="3" applyNumberFormat="1" applyFont="1" applyFill="1" applyBorder="1" applyAlignment="1">
      <alignment horizontal="left" vertical="top"/>
    </xf>
    <xf numFmtId="4" fontId="2" fillId="2" borderId="1" xfId="3" applyNumberFormat="1" applyFont="1" applyFill="1" applyBorder="1" applyAlignment="1">
      <alignment horizontal="right" vertical="top"/>
    </xf>
    <xf numFmtId="4" fontId="0" fillId="0" borderId="0" xfId="0" applyNumberFormat="1"/>
    <xf numFmtId="165" fontId="7" fillId="0" borderId="0" xfId="2" applyNumberFormat="1" applyFont="1" applyBorder="1" applyAlignment="1" applyProtection="1">
      <alignment horizontal="center" wrapText="1"/>
    </xf>
    <xf numFmtId="166" fontId="7" fillId="0" borderId="0" xfId="2" applyNumberFormat="1" applyFont="1" applyFill="1" applyBorder="1" applyAlignment="1" applyProtection="1">
      <alignment horizontal="center" vertical="center"/>
    </xf>
    <xf numFmtId="164" fontId="4" fillId="3" borderId="0" xfId="2" applyNumberFormat="1" applyFont="1" applyFill="1" applyBorder="1" applyAlignment="1" applyProtection="1">
      <alignment horizontal="center"/>
    </xf>
    <xf numFmtId="0" fontId="0" fillId="3" borderId="0" xfId="0" applyFill="1"/>
    <xf numFmtId="0" fontId="9" fillId="0" borderId="2" xfId="4" applyBorder="1" applyProtection="1"/>
    <xf numFmtId="0" fontId="4" fillId="0" borderId="2" xfId="4" applyFont="1" applyBorder="1" applyAlignment="1" applyProtection="1">
      <alignment horizontal="right" vertical="center"/>
    </xf>
    <xf numFmtId="1" fontId="5" fillId="0" borderId="2" xfId="4" applyNumberFormat="1" applyFont="1" applyBorder="1" applyAlignment="1" applyProtection="1">
      <alignment horizontal="center" vertical="center" wrapText="1"/>
    </xf>
    <xf numFmtId="0" fontId="6" fillId="0" borderId="2" xfId="4" applyFont="1" applyBorder="1" applyAlignment="1" applyProtection="1">
      <alignment horizontal="left" vertical="top" wrapText="1"/>
    </xf>
    <xf numFmtId="0" fontId="4" fillId="0" borderId="2" xfId="4" applyFont="1" applyBorder="1" applyAlignment="1" applyProtection="1">
      <alignment horizontal="left" vertical="center"/>
    </xf>
    <xf numFmtId="164" fontId="4" fillId="0" borderId="3" xfId="4" applyNumberFormat="1" applyFont="1" applyBorder="1" applyAlignment="1" applyProtection="1">
      <alignment horizontal="center" wrapText="1"/>
    </xf>
    <xf numFmtId="164" fontId="4" fillId="0" borderId="3" xfId="4" applyNumberFormat="1" applyFont="1" applyBorder="1" applyAlignment="1" applyProtection="1">
      <alignment horizontal="center"/>
    </xf>
    <xf numFmtId="165" fontId="7" fillId="0" borderId="2" xfId="4" applyNumberFormat="1" applyFont="1" applyBorder="1" applyAlignment="1" applyProtection="1">
      <alignment horizontal="center" wrapText="1"/>
    </xf>
    <xf numFmtId="166" fontId="7" fillId="0" borderId="2" xfId="4" applyNumberFormat="1" applyFont="1" applyBorder="1" applyAlignment="1" applyProtection="1">
      <alignment horizontal="center" vertical="center"/>
    </xf>
    <xf numFmtId="166" fontId="7" fillId="0" borderId="2" xfId="4" applyNumberFormat="1" applyFont="1" applyFill="1" applyBorder="1" applyAlignment="1" applyProtection="1">
      <alignment horizontal="center" vertical="center"/>
    </xf>
    <xf numFmtId="166" fontId="10" fillId="0" borderId="2" xfId="4" applyNumberFormat="1" applyFont="1" applyBorder="1" applyAlignment="1" applyProtection="1">
      <alignment horizontal="center" vertical="center"/>
    </xf>
    <xf numFmtId="0" fontId="2" fillId="2" borderId="1" xfId="5" applyNumberFormat="1" applyFont="1" applyFill="1" applyBorder="1" applyAlignment="1">
      <alignment horizontal="left" vertical="top" wrapText="1"/>
    </xf>
    <xf numFmtId="4" fontId="1" fillId="0" borderId="1" xfId="5" applyNumberFormat="1" applyFont="1" applyBorder="1" applyAlignment="1">
      <alignment horizontal="right" vertical="top"/>
    </xf>
    <xf numFmtId="2" fontId="1" fillId="0" borderId="1" xfId="5" applyNumberFormat="1" applyFont="1" applyBorder="1" applyAlignment="1">
      <alignment horizontal="right" vertical="top"/>
    </xf>
    <xf numFmtId="0" fontId="2" fillId="2" borderId="1" xfId="5" applyNumberFormat="1" applyFont="1" applyFill="1" applyBorder="1" applyAlignment="1">
      <alignment horizontal="left" vertical="top"/>
    </xf>
    <xf numFmtId="4" fontId="2" fillId="2" borderId="1" xfId="5" applyNumberFormat="1" applyFont="1" applyFill="1" applyBorder="1" applyAlignment="1">
      <alignment horizontal="right" vertical="top"/>
    </xf>
    <xf numFmtId="0" fontId="1" fillId="0" borderId="1" xfId="5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6">
    <cellStyle name="Обычный" xfId="0" builtinId="0"/>
    <cellStyle name="Обычный 2 2" xfId="4"/>
    <cellStyle name="Обычный 25" xfId="2"/>
    <cellStyle name="Обычный_Апрель 2013" xfId="5"/>
    <cellStyle name="Обычный_Исходник" xfId="3"/>
    <cellStyle name="Обычный_Лист1" xfId="1"/>
  </cellStyles>
  <dxfs count="3">
    <dxf>
      <font>
        <b/>
        <i/>
        <u/>
        <color rgb="FF7030A0"/>
      </font>
    </dxf>
    <dxf>
      <font>
        <b/>
        <i/>
        <u/>
        <color rgb="FF7030A0"/>
      </font>
    </dxf>
    <dxf>
      <font>
        <b/>
        <i/>
        <u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O120"/>
  <sheetViews>
    <sheetView workbookViewId="0">
      <selection activeCell="G3" sqref="G3"/>
    </sheetView>
  </sheetViews>
  <sheetFormatPr defaultRowHeight="15" x14ac:dyDescent="0.25"/>
  <cols>
    <col min="2" max="2" width="29.28515625" customWidth="1"/>
    <col min="11" max="11" width="34" customWidth="1"/>
    <col min="14" max="14" width="41.28515625" customWidth="1"/>
  </cols>
  <sheetData>
    <row r="1" spans="1:15" x14ac:dyDescent="0.25">
      <c r="A1" s="7"/>
      <c r="B1" s="8"/>
      <c r="C1" s="12" t="s">
        <v>178</v>
      </c>
      <c r="D1" s="12" t="s">
        <v>179</v>
      </c>
      <c r="E1" s="13" t="s">
        <v>180</v>
      </c>
      <c r="F1" s="32"/>
      <c r="G1" s="33"/>
      <c r="H1" s="33"/>
      <c r="K1" s="23" t="s">
        <v>29</v>
      </c>
      <c r="L1" s="23" t="s">
        <v>30</v>
      </c>
      <c r="N1" s="23" t="s">
        <v>29</v>
      </c>
      <c r="O1" s="23" t="s">
        <v>30</v>
      </c>
    </row>
    <row r="2" spans="1:15" x14ac:dyDescent="0.25">
      <c r="A2" s="9" t="s">
        <v>58</v>
      </c>
      <c r="B2" s="10" t="s">
        <v>59</v>
      </c>
      <c r="C2" s="14" t="s">
        <v>181</v>
      </c>
      <c r="D2" s="14" t="s">
        <v>181</v>
      </c>
      <c r="E2" s="14" t="s">
        <v>181</v>
      </c>
      <c r="F2" s="30" t="s">
        <v>30</v>
      </c>
      <c r="K2" s="24" t="s">
        <v>31</v>
      </c>
      <c r="L2" s="25">
        <v>2112.8000000000002</v>
      </c>
      <c r="N2" s="24" t="s">
        <v>0</v>
      </c>
      <c r="O2" s="26">
        <v>81</v>
      </c>
    </row>
    <row r="3" spans="1:15" x14ac:dyDescent="0.25">
      <c r="A3" s="11">
        <v>4</v>
      </c>
      <c r="B3" s="11" t="s">
        <v>63</v>
      </c>
      <c r="C3" s="15">
        <v>-2112.8000000000002</v>
      </c>
      <c r="D3" s="15">
        <v>0</v>
      </c>
      <c r="E3" s="16">
        <v>0</v>
      </c>
      <c r="F3" s="31">
        <f t="shared" ref="F3:F34" si="0">SUM(C3:E3)</f>
        <v>-2112.8000000000002</v>
      </c>
      <c r="G3" s="29">
        <f t="shared" ref="G3:G34" si="1">IFERROR(VLOOKUP(TRIM(SUBSTITUTE(LEFTB(SUBSTITUTE(B3,".","."&amp;REPT(" ",99),2),99),".","* ")),K$2:L$54,2,),"")</f>
        <v>2112.8000000000002</v>
      </c>
      <c r="H3" s="29" t="str">
        <f t="shared" ref="H3:H34" si="2">IFERROR(VLOOKUP(TRIM(SUBSTITUTE(LEFTB(SUBSTITUTE(B3,".","."&amp;REPT(" ",99),2),99),".","* ")),N$2:O$54,2,),"")</f>
        <v/>
      </c>
      <c r="I3" s="29"/>
      <c r="K3" s="24" t="s">
        <v>0</v>
      </c>
      <c r="L3" s="26">
        <v>916</v>
      </c>
      <c r="N3" s="24" t="s">
        <v>1</v>
      </c>
      <c r="O3" s="26">
        <v>129.5</v>
      </c>
    </row>
    <row r="4" spans="1:15" x14ac:dyDescent="0.25">
      <c r="A4" s="11">
        <v>3</v>
      </c>
      <c r="B4" s="11" t="s">
        <v>62</v>
      </c>
      <c r="C4" s="15">
        <v>-997</v>
      </c>
      <c r="D4" s="15">
        <v>0</v>
      </c>
      <c r="E4" s="16">
        <v>0</v>
      </c>
      <c r="F4" s="31">
        <f t="shared" si="0"/>
        <v>-997</v>
      </c>
      <c r="G4" s="29">
        <f t="shared" si="1"/>
        <v>916</v>
      </c>
      <c r="H4" s="29">
        <f t="shared" si="2"/>
        <v>81</v>
      </c>
      <c r="I4" s="29"/>
      <c r="K4" s="24" t="s">
        <v>32</v>
      </c>
      <c r="L4" s="25">
        <v>1154</v>
      </c>
      <c r="N4" s="24" t="s">
        <v>2</v>
      </c>
      <c r="O4" s="26">
        <v>351</v>
      </c>
    </row>
    <row r="5" spans="1:15" hidden="1" x14ac:dyDescent="0.25">
      <c r="A5" s="11">
        <v>115</v>
      </c>
      <c r="B5" s="11" t="s">
        <v>174</v>
      </c>
      <c r="C5" s="15">
        <v>0</v>
      </c>
      <c r="D5" s="15">
        <v>0</v>
      </c>
      <c r="E5" s="16">
        <v>0</v>
      </c>
      <c r="F5" s="31">
        <f t="shared" si="0"/>
        <v>0</v>
      </c>
      <c r="G5" s="29" t="str">
        <f t="shared" si="1"/>
        <v/>
      </c>
      <c r="H5" s="29" t="str">
        <f t="shared" si="2"/>
        <v/>
      </c>
      <c r="I5" s="29"/>
      <c r="K5" s="24" t="s">
        <v>1</v>
      </c>
      <c r="L5" s="25">
        <v>2977.05</v>
      </c>
      <c r="N5" s="24" t="s">
        <v>3</v>
      </c>
      <c r="O5" s="26">
        <v>96</v>
      </c>
    </row>
    <row r="6" spans="1:15" x14ac:dyDescent="0.25">
      <c r="A6" s="11">
        <v>1</v>
      </c>
      <c r="B6" s="11" t="s">
        <v>60</v>
      </c>
      <c r="C6" s="15">
        <v>-1154</v>
      </c>
      <c r="D6" s="15">
        <v>0</v>
      </c>
      <c r="E6" s="16">
        <v>0</v>
      </c>
      <c r="F6" s="31">
        <f t="shared" si="0"/>
        <v>-1154</v>
      </c>
      <c r="G6" s="29">
        <f t="shared" si="1"/>
        <v>1154</v>
      </c>
      <c r="H6" s="29" t="str">
        <f t="shared" si="2"/>
        <v/>
      </c>
      <c r="I6" s="29"/>
      <c r="K6" s="24" t="s">
        <v>2</v>
      </c>
      <c r="L6" s="25">
        <v>1463.5</v>
      </c>
      <c r="N6" s="24" t="s">
        <v>4</v>
      </c>
      <c r="O6" s="26">
        <v>69</v>
      </c>
    </row>
    <row r="7" spans="1:15" hidden="1" x14ac:dyDescent="0.25">
      <c r="A7" s="11">
        <v>2</v>
      </c>
      <c r="B7" s="11" t="s">
        <v>61</v>
      </c>
      <c r="C7" s="15">
        <v>0</v>
      </c>
      <c r="D7" s="15">
        <v>0</v>
      </c>
      <c r="E7" s="16">
        <v>0</v>
      </c>
      <c r="F7" s="31">
        <f t="shared" si="0"/>
        <v>0</v>
      </c>
      <c r="G7" s="29" t="str">
        <f t="shared" si="1"/>
        <v/>
      </c>
      <c r="H7" s="29" t="str">
        <f t="shared" si="2"/>
        <v/>
      </c>
      <c r="I7" s="29"/>
      <c r="K7" s="24" t="s">
        <v>3</v>
      </c>
      <c r="L7" s="25">
        <v>3428.59</v>
      </c>
      <c r="N7" s="24" t="s">
        <v>5</v>
      </c>
      <c r="O7" s="25">
        <v>1881.5</v>
      </c>
    </row>
    <row r="8" spans="1:15" hidden="1" x14ac:dyDescent="0.25">
      <c r="A8" s="11">
        <v>5</v>
      </c>
      <c r="B8" s="11" t="s">
        <v>64</v>
      </c>
      <c r="C8" s="15">
        <v>0</v>
      </c>
      <c r="D8" s="15">
        <v>0</v>
      </c>
      <c r="E8" s="16">
        <v>0</v>
      </c>
      <c r="F8" s="31">
        <f t="shared" si="0"/>
        <v>0</v>
      </c>
      <c r="G8" s="29" t="str">
        <f t="shared" si="1"/>
        <v/>
      </c>
      <c r="H8" s="29" t="str">
        <f t="shared" si="2"/>
        <v/>
      </c>
      <c r="I8" s="29"/>
      <c r="K8" s="24" t="s">
        <v>33</v>
      </c>
      <c r="L8" s="26">
        <v>891.34</v>
      </c>
      <c r="N8" s="24" t="s">
        <v>6</v>
      </c>
      <c r="O8" s="26">
        <v>55.5</v>
      </c>
    </row>
    <row r="9" spans="1:15" hidden="1" x14ac:dyDescent="0.25">
      <c r="A9" s="11">
        <v>6</v>
      </c>
      <c r="B9" s="11" t="s">
        <v>65</v>
      </c>
      <c r="C9" s="15">
        <v>0</v>
      </c>
      <c r="D9" s="15">
        <v>0</v>
      </c>
      <c r="E9" s="16">
        <v>0</v>
      </c>
      <c r="F9" s="31">
        <f t="shared" si="0"/>
        <v>0</v>
      </c>
      <c r="G9" s="29" t="str">
        <f t="shared" si="1"/>
        <v/>
      </c>
      <c r="H9" s="29" t="str">
        <f t="shared" si="2"/>
        <v/>
      </c>
      <c r="I9" s="29"/>
      <c r="K9" s="24" t="s">
        <v>34</v>
      </c>
      <c r="L9" s="26">
        <v>30</v>
      </c>
      <c r="N9" s="24" t="s">
        <v>7</v>
      </c>
      <c r="O9" s="26">
        <v>148</v>
      </c>
    </row>
    <row r="10" spans="1:15" x14ac:dyDescent="0.25">
      <c r="A10" s="11">
        <v>7</v>
      </c>
      <c r="B10" s="11" t="s">
        <v>66</v>
      </c>
      <c r="C10" s="15">
        <v>-2977.05</v>
      </c>
      <c r="D10" s="15">
        <v>-129.5</v>
      </c>
      <c r="E10" s="16">
        <v>0</v>
      </c>
      <c r="F10" s="31">
        <f t="shared" si="0"/>
        <v>-3106.55</v>
      </c>
      <c r="G10" s="29">
        <f t="shared" si="1"/>
        <v>2977.05</v>
      </c>
      <c r="H10" s="29">
        <f t="shared" si="2"/>
        <v>129.5</v>
      </c>
      <c r="I10" s="29"/>
      <c r="K10" s="24" t="s">
        <v>35</v>
      </c>
      <c r="L10" s="26">
        <v>526.52</v>
      </c>
      <c r="N10" s="24" t="s">
        <v>8</v>
      </c>
      <c r="O10" s="26">
        <v>610.5</v>
      </c>
    </row>
    <row r="11" spans="1:15" x14ac:dyDescent="0.25">
      <c r="A11" s="11">
        <v>8</v>
      </c>
      <c r="B11" s="11" t="s">
        <v>67</v>
      </c>
      <c r="C11" s="15">
        <v>0</v>
      </c>
      <c r="D11" s="15">
        <v>0</v>
      </c>
      <c r="E11" s="16">
        <v>-8480.34</v>
      </c>
      <c r="F11" s="31">
        <f t="shared" si="0"/>
        <v>-8480.34</v>
      </c>
      <c r="G11" s="29" t="str">
        <f t="shared" si="1"/>
        <v/>
      </c>
      <c r="H11" s="29" t="str">
        <f t="shared" si="2"/>
        <v/>
      </c>
      <c r="I11" s="29"/>
      <c r="K11" s="24" t="s">
        <v>4</v>
      </c>
      <c r="L11" s="26">
        <v>430</v>
      </c>
      <c r="N11" s="24" t="s">
        <v>9</v>
      </c>
      <c r="O11" s="26">
        <v>60</v>
      </c>
    </row>
    <row r="12" spans="1:15" x14ac:dyDescent="0.25">
      <c r="A12" s="11">
        <v>11</v>
      </c>
      <c r="B12" s="11" t="s">
        <v>70</v>
      </c>
      <c r="C12" s="15">
        <v>-1481.5</v>
      </c>
      <c r="D12" s="15">
        <v>-333</v>
      </c>
      <c r="E12" s="16">
        <v>0</v>
      </c>
      <c r="F12" s="31">
        <f t="shared" si="0"/>
        <v>-1814.5</v>
      </c>
      <c r="G12" s="29">
        <f t="shared" si="1"/>
        <v>1463.5</v>
      </c>
      <c r="H12" s="29">
        <f t="shared" si="2"/>
        <v>351</v>
      </c>
      <c r="I12" s="29"/>
      <c r="K12" s="24" t="s">
        <v>36</v>
      </c>
      <c r="L12" s="25">
        <v>1107.5999999999999</v>
      </c>
      <c r="N12" s="24" t="s">
        <v>10</v>
      </c>
      <c r="O12" s="26">
        <v>182</v>
      </c>
    </row>
    <row r="13" spans="1:15" x14ac:dyDescent="0.25">
      <c r="A13" s="11">
        <v>12</v>
      </c>
      <c r="B13" s="11" t="s">
        <v>71</v>
      </c>
      <c r="C13" s="15">
        <v>-3524.59</v>
      </c>
      <c r="D13" s="15">
        <v>0</v>
      </c>
      <c r="E13" s="16">
        <v>0</v>
      </c>
      <c r="F13" s="31">
        <f t="shared" si="0"/>
        <v>-3524.59</v>
      </c>
      <c r="G13" s="29">
        <f t="shared" si="1"/>
        <v>3428.59</v>
      </c>
      <c r="H13" s="29">
        <f t="shared" si="2"/>
        <v>96</v>
      </c>
      <c r="I13" s="29"/>
      <c r="K13" s="24" t="s">
        <v>5</v>
      </c>
      <c r="L13" s="26">
        <v>860</v>
      </c>
      <c r="N13" s="24" t="s">
        <v>11</v>
      </c>
      <c r="O13" s="26">
        <v>388.5</v>
      </c>
    </row>
    <row r="14" spans="1:15" hidden="1" x14ac:dyDescent="0.25">
      <c r="A14" s="11">
        <v>9</v>
      </c>
      <c r="B14" s="11" t="s">
        <v>68</v>
      </c>
      <c r="C14" s="15">
        <v>0</v>
      </c>
      <c r="D14" s="15">
        <v>0</v>
      </c>
      <c r="E14" s="16">
        <v>0</v>
      </c>
      <c r="F14" s="31">
        <f t="shared" si="0"/>
        <v>0</v>
      </c>
      <c r="G14" s="29" t="str">
        <f t="shared" si="1"/>
        <v/>
      </c>
      <c r="H14" s="29" t="str">
        <f t="shared" si="2"/>
        <v/>
      </c>
      <c r="I14" s="29"/>
      <c r="K14" s="24" t="s">
        <v>37</v>
      </c>
      <c r="L14" s="26">
        <v>509.73</v>
      </c>
      <c r="N14" s="24" t="s">
        <v>12</v>
      </c>
      <c r="O14" s="26">
        <v>55.5</v>
      </c>
    </row>
    <row r="15" spans="1:15" hidden="1" x14ac:dyDescent="0.25">
      <c r="A15" s="11">
        <v>10</v>
      </c>
      <c r="B15" s="11" t="s">
        <v>69</v>
      </c>
      <c r="C15" s="15">
        <v>0</v>
      </c>
      <c r="D15" s="15">
        <v>0</v>
      </c>
      <c r="E15" s="16">
        <v>0</v>
      </c>
      <c r="F15" s="31">
        <f t="shared" si="0"/>
        <v>0</v>
      </c>
      <c r="G15" s="29" t="str">
        <f t="shared" si="1"/>
        <v/>
      </c>
      <c r="H15" s="29" t="str">
        <f t="shared" si="2"/>
        <v/>
      </c>
      <c r="I15" s="29"/>
      <c r="K15" s="24" t="s">
        <v>38</v>
      </c>
      <c r="L15" s="25">
        <v>1050.83</v>
      </c>
      <c r="N15" s="24" t="s">
        <v>13</v>
      </c>
      <c r="O15" s="26">
        <v>111</v>
      </c>
    </row>
    <row r="16" spans="1:15" x14ac:dyDescent="0.25">
      <c r="A16" s="11">
        <v>15</v>
      </c>
      <c r="B16" s="11" t="s">
        <v>74</v>
      </c>
      <c r="C16" s="15">
        <v>-891.34</v>
      </c>
      <c r="D16" s="15">
        <v>0</v>
      </c>
      <c r="E16" s="16">
        <v>0</v>
      </c>
      <c r="F16" s="31">
        <f t="shared" si="0"/>
        <v>-891.34</v>
      </c>
      <c r="G16" s="29">
        <f t="shared" si="1"/>
        <v>891.34</v>
      </c>
      <c r="H16" s="29" t="str">
        <f t="shared" si="2"/>
        <v/>
      </c>
      <c r="I16" s="29"/>
      <c r="K16" s="24" t="s">
        <v>6</v>
      </c>
      <c r="L16" s="26">
        <v>720</v>
      </c>
      <c r="N16" s="24" t="s">
        <v>14</v>
      </c>
      <c r="O16" s="26">
        <v>55.5</v>
      </c>
    </row>
    <row r="17" spans="1:15" x14ac:dyDescent="0.25">
      <c r="A17" s="11">
        <v>14</v>
      </c>
      <c r="B17" s="11" t="s">
        <v>73</v>
      </c>
      <c r="C17" s="15">
        <v>-30</v>
      </c>
      <c r="D17" s="15">
        <v>0</v>
      </c>
      <c r="E17" s="16">
        <v>0</v>
      </c>
      <c r="F17" s="31">
        <f t="shared" si="0"/>
        <v>-30</v>
      </c>
      <c r="G17" s="29">
        <f t="shared" si="1"/>
        <v>30</v>
      </c>
      <c r="H17" s="29" t="str">
        <f t="shared" si="2"/>
        <v/>
      </c>
      <c r="I17" s="29"/>
      <c r="K17" s="24" t="s">
        <v>39</v>
      </c>
      <c r="L17" s="25">
        <v>2359.29</v>
      </c>
      <c r="N17" s="24" t="s">
        <v>15</v>
      </c>
      <c r="O17" s="25">
        <v>1089</v>
      </c>
    </row>
    <row r="18" spans="1:15" hidden="1" x14ac:dyDescent="0.25">
      <c r="A18" s="11">
        <v>16</v>
      </c>
      <c r="B18" s="11" t="s">
        <v>75</v>
      </c>
      <c r="C18" s="15">
        <v>0</v>
      </c>
      <c r="D18" s="15">
        <v>0</v>
      </c>
      <c r="E18" s="16">
        <v>0</v>
      </c>
      <c r="F18" s="31">
        <f t="shared" si="0"/>
        <v>0</v>
      </c>
      <c r="G18" s="29" t="str">
        <f t="shared" si="1"/>
        <v/>
      </c>
      <c r="H18" s="29" t="str">
        <f t="shared" si="2"/>
        <v/>
      </c>
      <c r="I18" s="29"/>
      <c r="K18" s="24" t="s">
        <v>7</v>
      </c>
      <c r="L18" s="25">
        <v>1648.8</v>
      </c>
      <c r="N18" s="24" t="s">
        <v>16</v>
      </c>
      <c r="O18" s="26">
        <v>54</v>
      </c>
    </row>
    <row r="19" spans="1:15" x14ac:dyDescent="0.25">
      <c r="A19" s="11">
        <v>13</v>
      </c>
      <c r="B19" s="11" t="s">
        <v>72</v>
      </c>
      <c r="C19" s="15">
        <v>-526.52</v>
      </c>
      <c r="D19" s="15">
        <v>0</v>
      </c>
      <c r="E19" s="16">
        <v>0</v>
      </c>
      <c r="F19" s="31">
        <f t="shared" si="0"/>
        <v>-526.52</v>
      </c>
      <c r="G19" s="29">
        <f t="shared" si="1"/>
        <v>526.52</v>
      </c>
      <c r="H19" s="29" t="str">
        <f t="shared" si="2"/>
        <v/>
      </c>
      <c r="I19" s="29"/>
      <c r="K19" s="24" t="s">
        <v>40</v>
      </c>
      <c r="L19" s="25">
        <v>2416.84</v>
      </c>
      <c r="N19" s="24" t="s">
        <v>17</v>
      </c>
      <c r="O19" s="26">
        <v>92.5</v>
      </c>
    </row>
    <row r="20" spans="1:15" hidden="1" x14ac:dyDescent="0.25">
      <c r="A20" s="11">
        <v>17</v>
      </c>
      <c r="B20" s="11" t="s">
        <v>76</v>
      </c>
      <c r="C20" s="15">
        <v>0</v>
      </c>
      <c r="D20" s="15">
        <v>0</v>
      </c>
      <c r="E20" s="16">
        <v>0</v>
      </c>
      <c r="F20" s="31">
        <f t="shared" si="0"/>
        <v>0</v>
      </c>
      <c r="G20" s="29" t="str">
        <f t="shared" si="1"/>
        <v/>
      </c>
      <c r="H20" s="29" t="str">
        <f t="shared" si="2"/>
        <v/>
      </c>
      <c r="I20" s="29"/>
      <c r="K20" s="24" t="s">
        <v>41</v>
      </c>
      <c r="L20" s="26">
        <v>796.27</v>
      </c>
      <c r="N20" s="24" t="s">
        <v>18</v>
      </c>
      <c r="O20" s="26">
        <v>721.5</v>
      </c>
    </row>
    <row r="21" spans="1:15" x14ac:dyDescent="0.25">
      <c r="A21" s="11">
        <v>19</v>
      </c>
      <c r="B21" s="11" t="s">
        <v>78</v>
      </c>
      <c r="C21" s="15">
        <v>0</v>
      </c>
      <c r="D21" s="15">
        <v>0</v>
      </c>
      <c r="E21" s="16">
        <v>-62.66</v>
      </c>
      <c r="F21" s="31">
        <f t="shared" si="0"/>
        <v>-62.66</v>
      </c>
      <c r="G21" s="29" t="str">
        <f t="shared" si="1"/>
        <v/>
      </c>
      <c r="H21" s="29" t="str">
        <f t="shared" si="2"/>
        <v/>
      </c>
      <c r="I21" s="29"/>
      <c r="K21" s="24" t="s">
        <v>8</v>
      </c>
      <c r="L21" s="25">
        <v>3124.05</v>
      </c>
      <c r="N21" s="24" t="s">
        <v>19</v>
      </c>
      <c r="O21" s="26">
        <v>55.5</v>
      </c>
    </row>
    <row r="22" spans="1:15" hidden="1" x14ac:dyDescent="0.25">
      <c r="A22" s="11">
        <v>18</v>
      </c>
      <c r="B22" s="11" t="s">
        <v>77</v>
      </c>
      <c r="C22" s="15">
        <v>0</v>
      </c>
      <c r="D22" s="15">
        <v>0</v>
      </c>
      <c r="E22" s="16">
        <v>0</v>
      </c>
      <c r="F22" s="31">
        <f t="shared" si="0"/>
        <v>0</v>
      </c>
      <c r="G22" s="29" t="str">
        <f t="shared" si="1"/>
        <v/>
      </c>
      <c r="H22" s="29" t="str">
        <f t="shared" si="2"/>
        <v/>
      </c>
      <c r="I22" s="29"/>
      <c r="K22" s="24" t="s">
        <v>9</v>
      </c>
      <c r="L22" s="26">
        <v>684</v>
      </c>
      <c r="N22" s="24" t="s">
        <v>20</v>
      </c>
      <c r="O22" s="26">
        <v>388.5</v>
      </c>
    </row>
    <row r="23" spans="1:15" hidden="1" x14ac:dyDescent="0.25">
      <c r="A23" s="11">
        <v>22</v>
      </c>
      <c r="B23" s="11" t="s">
        <v>81</v>
      </c>
      <c r="C23" s="15">
        <v>0</v>
      </c>
      <c r="D23" s="15">
        <v>0</v>
      </c>
      <c r="E23" s="16">
        <v>0</v>
      </c>
      <c r="F23" s="31">
        <f t="shared" si="0"/>
        <v>0</v>
      </c>
      <c r="G23" s="29" t="str">
        <f t="shared" si="1"/>
        <v/>
      </c>
      <c r="H23" s="29" t="str">
        <f t="shared" si="2"/>
        <v/>
      </c>
      <c r="I23" s="29"/>
      <c r="K23" s="24" t="s">
        <v>10</v>
      </c>
      <c r="L23" s="25">
        <v>2553.94</v>
      </c>
      <c r="N23" s="24" t="s">
        <v>21</v>
      </c>
      <c r="O23" s="26">
        <v>22</v>
      </c>
    </row>
    <row r="24" spans="1:15" x14ac:dyDescent="0.25">
      <c r="A24" s="11">
        <v>21</v>
      </c>
      <c r="B24" s="11" t="s">
        <v>80</v>
      </c>
      <c r="C24" s="15">
        <v>-462</v>
      </c>
      <c r="D24" s="15">
        <v>-37</v>
      </c>
      <c r="E24" s="16">
        <v>0</v>
      </c>
      <c r="F24" s="31">
        <f t="shared" si="0"/>
        <v>-499</v>
      </c>
      <c r="G24" s="29">
        <f t="shared" si="1"/>
        <v>430</v>
      </c>
      <c r="H24" s="29">
        <f t="shared" si="2"/>
        <v>69</v>
      </c>
      <c r="I24" s="29"/>
      <c r="K24" s="24" t="s">
        <v>42</v>
      </c>
      <c r="L24" s="26">
        <v>861.46</v>
      </c>
      <c r="N24" s="24" t="s">
        <v>22</v>
      </c>
      <c r="O24" s="25">
        <v>2666.25</v>
      </c>
    </row>
    <row r="25" spans="1:15" x14ac:dyDescent="0.25">
      <c r="A25" s="11">
        <v>20</v>
      </c>
      <c r="B25" s="11" t="s">
        <v>79</v>
      </c>
      <c r="C25" s="15">
        <v>-1107.5999999999999</v>
      </c>
      <c r="D25" s="15">
        <v>0</v>
      </c>
      <c r="E25" s="16">
        <v>0</v>
      </c>
      <c r="F25" s="31">
        <f t="shared" si="0"/>
        <v>-1107.5999999999999</v>
      </c>
      <c r="G25" s="29">
        <f t="shared" si="1"/>
        <v>1107.5999999999999</v>
      </c>
      <c r="H25" s="29" t="str">
        <f t="shared" si="2"/>
        <v/>
      </c>
      <c r="I25" s="29"/>
      <c r="K25" s="24" t="s">
        <v>43</v>
      </c>
      <c r="L25" s="26">
        <v>403</v>
      </c>
      <c r="N25" s="24" t="s">
        <v>23</v>
      </c>
      <c r="O25" s="26">
        <v>22</v>
      </c>
    </row>
    <row r="26" spans="1:15" x14ac:dyDescent="0.25">
      <c r="A26" s="11">
        <v>23</v>
      </c>
      <c r="B26" s="11" t="s">
        <v>82</v>
      </c>
      <c r="C26" s="15">
        <v>-892</v>
      </c>
      <c r="D26" s="15">
        <v>-1535</v>
      </c>
      <c r="E26" s="16">
        <v>-6028</v>
      </c>
      <c r="F26" s="31">
        <f t="shared" si="0"/>
        <v>-8455</v>
      </c>
      <c r="G26" s="29">
        <f t="shared" si="1"/>
        <v>860</v>
      </c>
      <c r="H26" s="29">
        <f t="shared" si="2"/>
        <v>1881.5</v>
      </c>
      <c r="I26" s="29"/>
      <c r="K26" s="24" t="s">
        <v>11</v>
      </c>
      <c r="L26" s="25">
        <v>1729.43</v>
      </c>
      <c r="N26" s="24" t="s">
        <v>24</v>
      </c>
      <c r="O26" s="26">
        <v>111</v>
      </c>
    </row>
    <row r="27" spans="1:15" x14ac:dyDescent="0.25">
      <c r="A27" s="11">
        <v>24</v>
      </c>
      <c r="B27" s="11" t="s">
        <v>83</v>
      </c>
      <c r="C27" s="15">
        <v>0</v>
      </c>
      <c r="D27" s="15">
        <v>0</v>
      </c>
      <c r="E27" s="16">
        <v>-150.71</v>
      </c>
      <c r="F27" s="31">
        <f t="shared" si="0"/>
        <v>-150.71</v>
      </c>
      <c r="G27" s="29" t="str">
        <f t="shared" si="1"/>
        <v/>
      </c>
      <c r="H27" s="29" t="str">
        <f t="shared" si="2"/>
        <v/>
      </c>
      <c r="I27" s="29"/>
      <c r="K27" s="24" t="s">
        <v>12</v>
      </c>
      <c r="L27" s="25">
        <v>2315.37</v>
      </c>
      <c r="N27" s="24" t="s">
        <v>25</v>
      </c>
      <c r="O27" s="26">
        <v>277.5</v>
      </c>
    </row>
    <row r="28" spans="1:15" x14ac:dyDescent="0.25">
      <c r="A28" s="11">
        <v>29</v>
      </c>
      <c r="B28" s="11" t="s">
        <v>88</v>
      </c>
      <c r="C28" s="15">
        <v>-509.73</v>
      </c>
      <c r="D28" s="15">
        <v>0</v>
      </c>
      <c r="E28" s="16">
        <v>0</v>
      </c>
      <c r="F28" s="31">
        <f t="shared" si="0"/>
        <v>-509.73</v>
      </c>
      <c r="G28" s="29">
        <f t="shared" si="1"/>
        <v>509.73</v>
      </c>
      <c r="H28" s="29" t="str">
        <f t="shared" si="2"/>
        <v/>
      </c>
      <c r="I28" s="29"/>
      <c r="K28" s="24" t="s">
        <v>14</v>
      </c>
      <c r="L28" s="26">
        <v>130</v>
      </c>
      <c r="N28" s="24" t="s">
        <v>26</v>
      </c>
      <c r="O28" s="26">
        <v>452.5</v>
      </c>
    </row>
    <row r="29" spans="1:15" x14ac:dyDescent="0.25">
      <c r="A29" s="11">
        <v>28</v>
      </c>
      <c r="B29" s="11" t="s">
        <v>87</v>
      </c>
      <c r="C29" s="15">
        <v>0</v>
      </c>
      <c r="D29" s="15">
        <v>0</v>
      </c>
      <c r="E29" s="16">
        <v>-36.979999999999997</v>
      </c>
      <c r="F29" s="31">
        <f t="shared" si="0"/>
        <v>-36.979999999999997</v>
      </c>
      <c r="G29" s="29" t="str">
        <f t="shared" si="1"/>
        <v/>
      </c>
      <c r="H29" s="29" t="str">
        <f t="shared" si="2"/>
        <v/>
      </c>
      <c r="I29" s="29"/>
      <c r="K29" s="24" t="s">
        <v>15</v>
      </c>
      <c r="L29" s="26">
        <v>683</v>
      </c>
      <c r="N29" s="24" t="s">
        <v>27</v>
      </c>
      <c r="O29" s="26">
        <v>48</v>
      </c>
    </row>
    <row r="30" spans="1:15" x14ac:dyDescent="0.25">
      <c r="A30" s="11">
        <v>25</v>
      </c>
      <c r="B30" s="11" t="s">
        <v>84</v>
      </c>
      <c r="C30" s="15">
        <v>-1050.83</v>
      </c>
      <c r="D30" s="15">
        <v>0</v>
      </c>
      <c r="E30" s="16">
        <v>0</v>
      </c>
      <c r="F30" s="31">
        <f t="shared" si="0"/>
        <v>-1050.83</v>
      </c>
      <c r="G30" s="29">
        <f t="shared" si="1"/>
        <v>1050.83</v>
      </c>
      <c r="H30" s="29" t="str">
        <f t="shared" si="2"/>
        <v/>
      </c>
      <c r="I30" s="29"/>
      <c r="K30" s="24" t="s">
        <v>44</v>
      </c>
      <c r="L30" s="25">
        <v>1286.42</v>
      </c>
      <c r="N30" s="27" t="s">
        <v>28</v>
      </c>
      <c r="O30" s="28">
        <v>10274.75</v>
      </c>
    </row>
    <row r="31" spans="1:15" x14ac:dyDescent="0.25">
      <c r="A31" s="11">
        <v>26</v>
      </c>
      <c r="B31" s="11" t="s">
        <v>85</v>
      </c>
      <c r="C31" s="15">
        <v>0</v>
      </c>
      <c r="D31" s="15">
        <v>0</v>
      </c>
      <c r="E31" s="16">
        <v>-450</v>
      </c>
      <c r="F31" s="31">
        <f t="shared" si="0"/>
        <v>-450</v>
      </c>
      <c r="G31" s="29" t="str">
        <f t="shared" si="1"/>
        <v/>
      </c>
      <c r="H31" s="29" t="str">
        <f t="shared" si="2"/>
        <v/>
      </c>
      <c r="I31" s="29"/>
      <c r="K31" s="24" t="s">
        <v>45</v>
      </c>
      <c r="L31" s="26">
        <v>474.9</v>
      </c>
    </row>
    <row r="32" spans="1:15" x14ac:dyDescent="0.25">
      <c r="A32" s="11">
        <v>27</v>
      </c>
      <c r="B32" s="11" t="s">
        <v>86</v>
      </c>
      <c r="C32" s="15">
        <v>-720</v>
      </c>
      <c r="D32" s="15">
        <v>-55.5</v>
      </c>
      <c r="E32" s="16">
        <v>-5795.69</v>
      </c>
      <c r="F32" s="31">
        <f t="shared" si="0"/>
        <v>-6571.19</v>
      </c>
      <c r="G32" s="29">
        <f t="shared" si="1"/>
        <v>720</v>
      </c>
      <c r="H32" s="29">
        <f t="shared" si="2"/>
        <v>55.5</v>
      </c>
      <c r="I32" s="29"/>
      <c r="K32" s="24" t="s">
        <v>46</v>
      </c>
      <c r="L32" s="26">
        <v>464.48</v>
      </c>
    </row>
    <row r="33" spans="1:12" x14ac:dyDescent="0.25">
      <c r="A33" s="11">
        <v>31</v>
      </c>
      <c r="B33" s="11" t="s">
        <v>90</v>
      </c>
      <c r="C33" s="15">
        <v>-2359.29</v>
      </c>
      <c r="D33" s="15">
        <v>0</v>
      </c>
      <c r="E33" s="16">
        <v>0</v>
      </c>
      <c r="F33" s="31">
        <f t="shared" si="0"/>
        <v>-2359.29</v>
      </c>
      <c r="G33" s="29">
        <f t="shared" si="1"/>
        <v>2359.29</v>
      </c>
      <c r="H33" s="29" t="str">
        <f t="shared" si="2"/>
        <v/>
      </c>
      <c r="I33" s="29"/>
      <c r="K33" s="24" t="s">
        <v>47</v>
      </c>
      <c r="L33" s="25">
        <v>1548</v>
      </c>
    </row>
    <row r="34" spans="1:12" x14ac:dyDescent="0.25">
      <c r="A34" s="11">
        <v>30</v>
      </c>
      <c r="B34" s="11" t="s">
        <v>89</v>
      </c>
      <c r="C34" s="15">
        <v>-1648.8</v>
      </c>
      <c r="D34" s="15">
        <v>-148</v>
      </c>
      <c r="E34" s="16">
        <v>0</v>
      </c>
      <c r="F34" s="31">
        <f t="shared" si="0"/>
        <v>-1796.8</v>
      </c>
      <c r="G34" s="29">
        <f t="shared" si="1"/>
        <v>1648.8</v>
      </c>
      <c r="H34" s="29">
        <f t="shared" si="2"/>
        <v>148</v>
      </c>
      <c r="I34" s="29"/>
      <c r="K34" s="24" t="s">
        <v>48</v>
      </c>
      <c r="L34" s="26">
        <v>444</v>
      </c>
    </row>
    <row r="35" spans="1:12" x14ac:dyDescent="0.25">
      <c r="A35" s="11">
        <v>109</v>
      </c>
      <c r="B35" s="11" t="s">
        <v>177</v>
      </c>
      <c r="C35" s="15">
        <v>-72788.81</v>
      </c>
      <c r="D35" s="15">
        <v>-9642.75</v>
      </c>
      <c r="E35" s="16">
        <v>-94707.62000000001</v>
      </c>
      <c r="F35" s="31">
        <f t="shared" ref="F35:F66" si="3">SUM(C35:E35)</f>
        <v>-177139.18</v>
      </c>
      <c r="G35" s="29">
        <f t="shared" ref="G35:G66" si="4">IFERROR(VLOOKUP(TRIM(SUBSTITUTE(LEFTB(SUBSTITUTE(B35,".","."&amp;REPT(" ",99),2),99),".","* ")),K$2:L$54,2,),"")</f>
        <v>72156.81</v>
      </c>
      <c r="H35" s="29">
        <f t="shared" ref="H35:H66" si="5">IFERROR(VLOOKUP(TRIM(SUBSTITUTE(LEFTB(SUBSTITUTE(B35,".","."&amp;REPT(" ",99),2),99),".","* ")),N$2:O$54,2,),"")</f>
        <v>10274.75</v>
      </c>
      <c r="I35" s="29"/>
      <c r="K35" s="24" t="s">
        <v>49</v>
      </c>
      <c r="L35" s="25">
        <v>1147.8499999999999</v>
      </c>
    </row>
    <row r="36" spans="1:12" hidden="1" x14ac:dyDescent="0.25">
      <c r="A36" s="11">
        <v>32</v>
      </c>
      <c r="B36" s="11" t="s">
        <v>91</v>
      </c>
      <c r="C36" s="15">
        <v>0</v>
      </c>
      <c r="D36" s="15">
        <v>0</v>
      </c>
      <c r="E36" s="16">
        <v>0</v>
      </c>
      <c r="F36" s="31">
        <f t="shared" si="3"/>
        <v>0</v>
      </c>
      <c r="G36" s="29" t="str">
        <f t="shared" si="4"/>
        <v/>
      </c>
      <c r="H36" s="29" t="str">
        <f t="shared" si="5"/>
        <v/>
      </c>
      <c r="I36" s="29"/>
      <c r="K36" s="24" t="s">
        <v>50</v>
      </c>
      <c r="L36" s="26">
        <v>637</v>
      </c>
    </row>
    <row r="37" spans="1:12" hidden="1" x14ac:dyDescent="0.25">
      <c r="A37" s="11">
        <v>33</v>
      </c>
      <c r="B37" s="11" t="s">
        <v>92</v>
      </c>
      <c r="C37" s="15">
        <v>0</v>
      </c>
      <c r="D37" s="15">
        <v>0</v>
      </c>
      <c r="E37" s="16">
        <v>0</v>
      </c>
      <c r="F37" s="31">
        <f t="shared" si="3"/>
        <v>0</v>
      </c>
      <c r="G37" s="29" t="str">
        <f t="shared" si="4"/>
        <v/>
      </c>
      <c r="H37" s="29" t="str">
        <f t="shared" si="5"/>
        <v/>
      </c>
      <c r="I37" s="29"/>
      <c r="K37" s="24" t="s">
        <v>51</v>
      </c>
      <c r="L37" s="26">
        <v>147</v>
      </c>
    </row>
    <row r="38" spans="1:12" x14ac:dyDescent="0.25">
      <c r="A38" s="11">
        <v>34</v>
      </c>
      <c r="B38" s="11" t="s">
        <v>93</v>
      </c>
      <c r="C38" s="15">
        <v>0</v>
      </c>
      <c r="D38" s="15">
        <v>0</v>
      </c>
      <c r="E38" s="16">
        <v>-940</v>
      </c>
      <c r="F38" s="31">
        <f t="shared" si="3"/>
        <v>-940</v>
      </c>
      <c r="G38" s="29" t="str">
        <f t="shared" si="4"/>
        <v/>
      </c>
      <c r="H38" s="29" t="str">
        <f t="shared" si="5"/>
        <v/>
      </c>
      <c r="I38" s="29"/>
      <c r="K38" s="24" t="s">
        <v>52</v>
      </c>
      <c r="L38" s="25">
        <v>1102.26</v>
      </c>
    </row>
    <row r="39" spans="1:12" hidden="1" x14ac:dyDescent="0.25">
      <c r="A39" s="11">
        <v>41</v>
      </c>
      <c r="B39" s="11" t="s">
        <v>100</v>
      </c>
      <c r="C39" s="15">
        <v>0</v>
      </c>
      <c r="D39" s="15">
        <v>0</v>
      </c>
      <c r="E39" s="16">
        <v>0</v>
      </c>
      <c r="F39" s="31">
        <f t="shared" si="3"/>
        <v>0</v>
      </c>
      <c r="G39" s="29" t="str">
        <f t="shared" si="4"/>
        <v/>
      </c>
      <c r="H39" s="29" t="str">
        <f t="shared" si="5"/>
        <v/>
      </c>
      <c r="I39" s="29"/>
      <c r="K39" s="24" t="s">
        <v>16</v>
      </c>
      <c r="L39" s="26">
        <v>856</v>
      </c>
    </row>
    <row r="40" spans="1:12" x14ac:dyDescent="0.25">
      <c r="A40" s="11">
        <v>35</v>
      </c>
      <c r="B40" s="11" t="s">
        <v>94</v>
      </c>
      <c r="C40" s="15">
        <v>-2416.84</v>
      </c>
      <c r="D40" s="15">
        <v>0</v>
      </c>
      <c r="E40" s="16">
        <v>0</v>
      </c>
      <c r="F40" s="31">
        <f t="shared" si="3"/>
        <v>-2416.84</v>
      </c>
      <c r="G40" s="29">
        <f t="shared" si="4"/>
        <v>2416.84</v>
      </c>
      <c r="H40" s="29" t="str">
        <f t="shared" si="5"/>
        <v/>
      </c>
      <c r="I40" s="29"/>
      <c r="K40" s="24" t="s">
        <v>53</v>
      </c>
      <c r="L40" s="26">
        <v>474.13</v>
      </c>
    </row>
    <row r="41" spans="1:12" x14ac:dyDescent="0.25">
      <c r="A41" s="11">
        <v>39</v>
      </c>
      <c r="B41" s="11" t="s">
        <v>98</v>
      </c>
      <c r="C41" s="15">
        <v>-796.27</v>
      </c>
      <c r="D41" s="15">
        <v>0</v>
      </c>
      <c r="E41" s="16">
        <v>-4114.91</v>
      </c>
      <c r="F41" s="31">
        <f t="shared" si="3"/>
        <v>-4911.18</v>
      </c>
      <c r="G41" s="29">
        <f t="shared" si="4"/>
        <v>796.27</v>
      </c>
      <c r="H41" s="29" t="str">
        <f t="shared" si="5"/>
        <v/>
      </c>
      <c r="I41" s="29"/>
      <c r="K41" s="24" t="s">
        <v>17</v>
      </c>
      <c r="L41" s="25">
        <v>1701.7</v>
      </c>
    </row>
    <row r="42" spans="1:12" x14ac:dyDescent="0.25">
      <c r="A42" s="11">
        <v>38</v>
      </c>
      <c r="B42" s="11" t="s">
        <v>97</v>
      </c>
      <c r="C42" s="15">
        <v>-3124.05</v>
      </c>
      <c r="D42" s="15">
        <v>-610.5</v>
      </c>
      <c r="E42" s="16">
        <v>0</v>
      </c>
      <c r="F42" s="31">
        <f t="shared" si="3"/>
        <v>-3734.55</v>
      </c>
      <c r="G42" s="29">
        <f t="shared" si="4"/>
        <v>3124.05</v>
      </c>
      <c r="H42" s="29">
        <f t="shared" si="5"/>
        <v>610.5</v>
      </c>
      <c r="I42" s="29"/>
      <c r="K42" s="24" t="s">
        <v>54</v>
      </c>
      <c r="L42" s="26">
        <v>833</v>
      </c>
    </row>
    <row r="43" spans="1:12" hidden="1" x14ac:dyDescent="0.25">
      <c r="A43" s="11">
        <v>36</v>
      </c>
      <c r="B43" s="11" t="s">
        <v>95</v>
      </c>
      <c r="C43" s="15">
        <v>0</v>
      </c>
      <c r="D43" s="15">
        <v>0</v>
      </c>
      <c r="E43" s="16">
        <v>0</v>
      </c>
      <c r="F43" s="31">
        <f t="shared" si="3"/>
        <v>0</v>
      </c>
      <c r="G43" s="29" t="str">
        <f t="shared" si="4"/>
        <v/>
      </c>
      <c r="H43" s="29" t="str">
        <f t="shared" si="5"/>
        <v/>
      </c>
      <c r="I43" s="29"/>
      <c r="K43" s="24" t="s">
        <v>18</v>
      </c>
      <c r="L43" s="25">
        <v>2949.45</v>
      </c>
    </row>
    <row r="44" spans="1:12" x14ac:dyDescent="0.25">
      <c r="A44" s="11">
        <v>40</v>
      </c>
      <c r="B44" s="11" t="s">
        <v>99</v>
      </c>
      <c r="C44" s="15">
        <v>-744</v>
      </c>
      <c r="D44" s="15">
        <v>0</v>
      </c>
      <c r="E44" s="16">
        <v>-1263.56</v>
      </c>
      <c r="F44" s="31">
        <f t="shared" si="3"/>
        <v>-2007.56</v>
      </c>
      <c r="G44" s="29">
        <f t="shared" si="4"/>
        <v>684</v>
      </c>
      <c r="H44" s="29">
        <f t="shared" si="5"/>
        <v>60</v>
      </c>
      <c r="I44" s="29"/>
      <c r="K44" s="24" t="s">
        <v>55</v>
      </c>
      <c r="L44" s="26">
        <v>436.52</v>
      </c>
    </row>
    <row r="45" spans="1:12" x14ac:dyDescent="0.25">
      <c r="A45" s="11">
        <v>37</v>
      </c>
      <c r="B45" s="11" t="s">
        <v>96</v>
      </c>
      <c r="C45" s="15">
        <v>-2624.94</v>
      </c>
      <c r="D45" s="15">
        <v>-111</v>
      </c>
      <c r="E45" s="16">
        <v>-450</v>
      </c>
      <c r="F45" s="31">
        <f t="shared" si="3"/>
        <v>-3185.94</v>
      </c>
      <c r="G45" s="29">
        <f t="shared" si="4"/>
        <v>2553.94</v>
      </c>
      <c r="H45" s="29">
        <f t="shared" si="5"/>
        <v>182</v>
      </c>
      <c r="I45" s="29"/>
      <c r="K45" s="24" t="s">
        <v>20</v>
      </c>
      <c r="L45" s="26">
        <v>245</v>
      </c>
    </row>
    <row r="46" spans="1:12" hidden="1" x14ac:dyDescent="0.25">
      <c r="A46" s="11">
        <v>116</v>
      </c>
      <c r="B46" s="11" t="s">
        <v>175</v>
      </c>
      <c r="C46" s="15">
        <v>0</v>
      </c>
      <c r="D46" s="15">
        <v>0</v>
      </c>
      <c r="E46" s="16">
        <v>0</v>
      </c>
      <c r="F46" s="31">
        <f t="shared" si="3"/>
        <v>0</v>
      </c>
      <c r="G46" s="29" t="str">
        <f t="shared" si="4"/>
        <v/>
      </c>
      <c r="H46" s="29" t="str">
        <f t="shared" si="5"/>
        <v/>
      </c>
      <c r="I46" s="29"/>
      <c r="K46" s="24" t="s">
        <v>21</v>
      </c>
      <c r="L46" s="25">
        <v>3943.12</v>
      </c>
    </row>
    <row r="47" spans="1:12" x14ac:dyDescent="0.25">
      <c r="A47" s="11">
        <v>42</v>
      </c>
      <c r="B47" s="11" t="s">
        <v>101</v>
      </c>
      <c r="C47" s="15">
        <v>0</v>
      </c>
      <c r="D47" s="15">
        <v>0</v>
      </c>
      <c r="E47" s="16">
        <v>-16088.29</v>
      </c>
      <c r="F47" s="31">
        <f t="shared" si="3"/>
        <v>-16088.29</v>
      </c>
      <c r="G47" s="29" t="str">
        <f t="shared" si="4"/>
        <v/>
      </c>
      <c r="H47" s="29" t="str">
        <f t="shared" si="5"/>
        <v/>
      </c>
      <c r="I47" s="29"/>
      <c r="K47" s="24" t="s">
        <v>22</v>
      </c>
      <c r="L47" s="26">
        <v>578</v>
      </c>
    </row>
    <row r="48" spans="1:12" x14ac:dyDescent="0.25">
      <c r="A48" s="11">
        <v>43</v>
      </c>
      <c r="B48" s="11" t="s">
        <v>102</v>
      </c>
      <c r="C48" s="15">
        <v>-861.46</v>
      </c>
      <c r="D48" s="15">
        <v>0</v>
      </c>
      <c r="E48" s="16">
        <v>0</v>
      </c>
      <c r="F48" s="31">
        <f t="shared" si="3"/>
        <v>-861.46</v>
      </c>
      <c r="G48" s="29">
        <f t="shared" si="4"/>
        <v>861.46</v>
      </c>
      <c r="H48" s="29" t="str">
        <f t="shared" si="5"/>
        <v/>
      </c>
      <c r="I48" s="29"/>
      <c r="K48" s="24" t="s">
        <v>23</v>
      </c>
      <c r="L48" s="25">
        <v>4007.86</v>
      </c>
    </row>
    <row r="49" spans="1:12" x14ac:dyDescent="0.25">
      <c r="A49" s="11">
        <v>44</v>
      </c>
      <c r="B49" s="11" t="s">
        <v>103</v>
      </c>
      <c r="C49" s="15">
        <v>-403</v>
      </c>
      <c r="D49" s="15">
        <v>0</v>
      </c>
      <c r="E49" s="16">
        <v>0</v>
      </c>
      <c r="F49" s="31">
        <f t="shared" si="3"/>
        <v>-403</v>
      </c>
      <c r="G49" s="29">
        <f t="shared" si="4"/>
        <v>403</v>
      </c>
      <c r="H49" s="29" t="str">
        <f t="shared" si="5"/>
        <v/>
      </c>
      <c r="I49" s="29"/>
      <c r="K49" s="24" t="s">
        <v>24</v>
      </c>
      <c r="L49" s="26">
        <v>835</v>
      </c>
    </row>
    <row r="50" spans="1:12" hidden="1" x14ac:dyDescent="0.25">
      <c r="A50" s="11">
        <v>45</v>
      </c>
      <c r="B50" s="11" t="s">
        <v>104</v>
      </c>
      <c r="C50" s="15">
        <v>0</v>
      </c>
      <c r="D50" s="15">
        <v>0</v>
      </c>
      <c r="E50" s="16">
        <v>0</v>
      </c>
      <c r="F50" s="31">
        <f t="shared" si="3"/>
        <v>0</v>
      </c>
      <c r="G50" s="29" t="str">
        <f t="shared" si="4"/>
        <v/>
      </c>
      <c r="H50" s="29" t="str">
        <f t="shared" si="5"/>
        <v/>
      </c>
      <c r="I50" s="29"/>
      <c r="K50" s="24" t="s">
        <v>25</v>
      </c>
      <c r="L50" s="25">
        <v>2611.0700000000002</v>
      </c>
    </row>
    <row r="51" spans="1:12" x14ac:dyDescent="0.25">
      <c r="A51" s="11">
        <v>46</v>
      </c>
      <c r="B51" s="11" t="s">
        <v>105</v>
      </c>
      <c r="C51" s="15">
        <v>-1729.43</v>
      </c>
      <c r="D51" s="15">
        <v>-444</v>
      </c>
      <c r="E51" s="16">
        <v>0</v>
      </c>
      <c r="F51" s="31">
        <f t="shared" si="3"/>
        <v>-2173.4300000000003</v>
      </c>
      <c r="G51" s="29">
        <f t="shared" si="4"/>
        <v>1729.43</v>
      </c>
      <c r="H51" s="29">
        <f t="shared" si="5"/>
        <v>388.5</v>
      </c>
      <c r="I51" s="29"/>
      <c r="K51" s="24" t="s">
        <v>56</v>
      </c>
      <c r="L51" s="25">
        <v>1278.1300000000001</v>
      </c>
    </row>
    <row r="52" spans="1:12" x14ac:dyDescent="0.25">
      <c r="A52" s="11">
        <v>47</v>
      </c>
      <c r="B52" s="11" t="s">
        <v>106</v>
      </c>
      <c r="C52" s="15">
        <v>-2315.37</v>
      </c>
      <c r="D52" s="15">
        <v>0</v>
      </c>
      <c r="E52" s="16">
        <v>0</v>
      </c>
      <c r="F52" s="31">
        <f t="shared" si="3"/>
        <v>-2315.37</v>
      </c>
      <c r="G52" s="29">
        <f t="shared" si="4"/>
        <v>2315.37</v>
      </c>
      <c r="H52" s="29">
        <f t="shared" si="5"/>
        <v>55.5</v>
      </c>
      <c r="I52" s="29"/>
      <c r="K52" s="24" t="s">
        <v>26</v>
      </c>
      <c r="L52" s="25">
        <v>3437.5</v>
      </c>
    </row>
    <row r="53" spans="1:12" hidden="1" x14ac:dyDescent="0.25">
      <c r="A53" s="11">
        <v>48</v>
      </c>
      <c r="B53" s="11" t="s">
        <v>107</v>
      </c>
      <c r="C53" s="15">
        <v>0</v>
      </c>
      <c r="D53" s="15">
        <v>0</v>
      </c>
      <c r="E53" s="16">
        <v>0</v>
      </c>
      <c r="F53" s="31">
        <f t="shared" si="3"/>
        <v>0</v>
      </c>
      <c r="G53" s="29" t="str">
        <f t="shared" si="4"/>
        <v/>
      </c>
      <c r="H53" s="29" t="str">
        <f t="shared" si="5"/>
        <v/>
      </c>
      <c r="I53" s="29"/>
      <c r="K53" s="24" t="s">
        <v>57</v>
      </c>
      <c r="L53" s="25">
        <v>2835.01</v>
      </c>
    </row>
    <row r="54" spans="1:12" hidden="1" x14ac:dyDescent="0.25">
      <c r="A54" s="11">
        <v>62</v>
      </c>
      <c r="B54" s="11" t="s">
        <v>121</v>
      </c>
      <c r="C54" s="15">
        <v>0</v>
      </c>
      <c r="D54" s="15">
        <v>0</v>
      </c>
      <c r="E54" s="16">
        <v>0</v>
      </c>
      <c r="F54" s="31">
        <f t="shared" si="3"/>
        <v>0</v>
      </c>
      <c r="G54" s="29" t="str">
        <f t="shared" si="4"/>
        <v/>
      </c>
      <c r="H54" s="29" t="str">
        <f t="shared" si="5"/>
        <v/>
      </c>
      <c r="I54" s="29"/>
      <c r="K54" s="27" t="s">
        <v>28</v>
      </c>
      <c r="L54" s="28">
        <v>72156.81</v>
      </c>
    </row>
    <row r="55" spans="1:12" x14ac:dyDescent="0.25">
      <c r="A55" s="11">
        <v>58</v>
      </c>
      <c r="B55" s="11" t="s">
        <v>117</v>
      </c>
      <c r="C55" s="15">
        <v>0</v>
      </c>
      <c r="D55" s="15">
        <v>-111</v>
      </c>
      <c r="E55" s="16">
        <v>-3583</v>
      </c>
      <c r="F55" s="31">
        <f t="shared" si="3"/>
        <v>-3694</v>
      </c>
      <c r="G55" s="29" t="str">
        <f t="shared" si="4"/>
        <v/>
      </c>
      <c r="H55" s="29">
        <f t="shared" si="5"/>
        <v>111</v>
      </c>
      <c r="I55" s="29"/>
    </row>
    <row r="56" spans="1:12" hidden="1" x14ac:dyDescent="0.25">
      <c r="A56" s="11">
        <v>61</v>
      </c>
      <c r="B56" s="11" t="s">
        <v>120</v>
      </c>
      <c r="C56" s="15">
        <v>0</v>
      </c>
      <c r="D56" s="15">
        <v>0</v>
      </c>
      <c r="E56" s="16">
        <v>0</v>
      </c>
      <c r="F56" s="31">
        <f t="shared" si="3"/>
        <v>0</v>
      </c>
      <c r="G56" s="29" t="str">
        <f t="shared" si="4"/>
        <v/>
      </c>
      <c r="H56" s="29" t="str">
        <f t="shared" si="5"/>
        <v/>
      </c>
      <c r="I56" s="29"/>
    </row>
    <row r="57" spans="1:12" hidden="1" x14ac:dyDescent="0.25">
      <c r="A57" s="11">
        <v>57</v>
      </c>
      <c r="B57" s="11" t="s">
        <v>116</v>
      </c>
      <c r="C57" s="15">
        <v>0</v>
      </c>
      <c r="D57" s="15">
        <v>0</v>
      </c>
      <c r="E57" s="16">
        <v>0</v>
      </c>
      <c r="F57" s="31">
        <f t="shared" si="3"/>
        <v>0</v>
      </c>
      <c r="G57" s="29" t="str">
        <f t="shared" si="4"/>
        <v/>
      </c>
      <c r="H57" s="29" t="str">
        <f t="shared" si="5"/>
        <v/>
      </c>
      <c r="I57" s="29"/>
    </row>
    <row r="58" spans="1:12" hidden="1" x14ac:dyDescent="0.25">
      <c r="A58" s="11">
        <v>49</v>
      </c>
      <c r="B58" s="11" t="s">
        <v>108</v>
      </c>
      <c r="C58" s="15">
        <v>0</v>
      </c>
      <c r="D58" s="15">
        <v>0</v>
      </c>
      <c r="E58" s="16">
        <v>0</v>
      </c>
      <c r="F58" s="31">
        <f t="shared" si="3"/>
        <v>0</v>
      </c>
      <c r="G58" s="29" t="str">
        <f t="shared" si="4"/>
        <v/>
      </c>
      <c r="H58" s="29" t="str">
        <f t="shared" si="5"/>
        <v/>
      </c>
      <c r="I58" s="29"/>
    </row>
    <row r="59" spans="1:12" x14ac:dyDescent="0.25">
      <c r="A59" s="11">
        <v>50</v>
      </c>
      <c r="B59" s="11" t="s">
        <v>109</v>
      </c>
      <c r="C59" s="15">
        <v>-130</v>
      </c>
      <c r="D59" s="15">
        <v>-55.5</v>
      </c>
      <c r="E59" s="16">
        <v>0</v>
      </c>
      <c r="F59" s="31">
        <f t="shared" si="3"/>
        <v>-185.5</v>
      </c>
      <c r="G59" s="29">
        <f t="shared" si="4"/>
        <v>130</v>
      </c>
      <c r="H59" s="29">
        <f t="shared" si="5"/>
        <v>55.5</v>
      </c>
      <c r="I59" s="29"/>
    </row>
    <row r="60" spans="1:12" x14ac:dyDescent="0.25">
      <c r="A60" s="11">
        <v>51</v>
      </c>
      <c r="B60" s="11" t="s">
        <v>110</v>
      </c>
      <c r="C60" s="15">
        <v>-683</v>
      </c>
      <c r="D60" s="15">
        <v>-1847.5</v>
      </c>
      <c r="E60" s="16">
        <v>-30457</v>
      </c>
      <c r="F60" s="31">
        <f t="shared" si="3"/>
        <v>-32987.5</v>
      </c>
      <c r="G60" s="29">
        <f t="shared" si="4"/>
        <v>683</v>
      </c>
      <c r="H60" s="29">
        <f t="shared" si="5"/>
        <v>1089</v>
      </c>
      <c r="I60" s="29"/>
    </row>
    <row r="61" spans="1:12" x14ac:dyDescent="0.25">
      <c r="A61" s="11">
        <v>52</v>
      </c>
      <c r="B61" s="11" t="s">
        <v>111</v>
      </c>
      <c r="C61" s="15">
        <v>0</v>
      </c>
      <c r="D61" s="15">
        <v>0</v>
      </c>
      <c r="E61" s="16">
        <v>-542.62</v>
      </c>
      <c r="F61" s="31">
        <f t="shared" si="3"/>
        <v>-542.62</v>
      </c>
      <c r="G61" s="29" t="str">
        <f t="shared" si="4"/>
        <v/>
      </c>
      <c r="H61" s="29" t="str">
        <f t="shared" si="5"/>
        <v/>
      </c>
      <c r="I61" s="29"/>
    </row>
    <row r="62" spans="1:12" hidden="1" x14ac:dyDescent="0.25">
      <c r="A62" s="11">
        <v>53</v>
      </c>
      <c r="B62" s="11" t="s">
        <v>112</v>
      </c>
      <c r="C62" s="15">
        <v>0</v>
      </c>
      <c r="D62" s="15">
        <v>0</v>
      </c>
      <c r="E62" s="16">
        <v>0</v>
      </c>
      <c r="F62" s="31">
        <f t="shared" si="3"/>
        <v>0</v>
      </c>
      <c r="G62" s="29" t="str">
        <f t="shared" si="4"/>
        <v/>
      </c>
      <c r="H62" s="29" t="str">
        <f t="shared" si="5"/>
        <v/>
      </c>
      <c r="I62" s="29"/>
    </row>
    <row r="63" spans="1:12" x14ac:dyDescent="0.25">
      <c r="A63" s="11">
        <v>63</v>
      </c>
      <c r="B63" s="11" t="s">
        <v>122</v>
      </c>
      <c r="C63" s="15">
        <v>-1286.42</v>
      </c>
      <c r="D63" s="15">
        <v>0</v>
      </c>
      <c r="E63" s="16">
        <v>0</v>
      </c>
      <c r="F63" s="31">
        <f t="shared" si="3"/>
        <v>-1286.42</v>
      </c>
      <c r="G63" s="29">
        <f t="shared" si="4"/>
        <v>1286.42</v>
      </c>
      <c r="H63" s="29" t="str">
        <f t="shared" si="5"/>
        <v/>
      </c>
      <c r="I63" s="29"/>
    </row>
    <row r="64" spans="1:12" hidden="1" x14ac:dyDescent="0.25">
      <c r="A64" s="11">
        <v>60</v>
      </c>
      <c r="B64" s="11" t="s">
        <v>119</v>
      </c>
      <c r="C64" s="15">
        <v>0</v>
      </c>
      <c r="D64" s="15">
        <v>0</v>
      </c>
      <c r="E64" s="16">
        <v>0</v>
      </c>
      <c r="F64" s="31">
        <f t="shared" si="3"/>
        <v>0</v>
      </c>
      <c r="G64" s="29" t="str">
        <f t="shared" si="4"/>
        <v/>
      </c>
      <c r="H64" s="29" t="str">
        <f t="shared" si="5"/>
        <v/>
      </c>
      <c r="I64" s="29"/>
    </row>
    <row r="65" spans="1:9" x14ac:dyDescent="0.25">
      <c r="A65" s="11">
        <v>54</v>
      </c>
      <c r="B65" s="11" t="s">
        <v>113</v>
      </c>
      <c r="C65" s="15">
        <v>-474.9</v>
      </c>
      <c r="D65" s="15">
        <v>0</v>
      </c>
      <c r="E65" s="16">
        <v>0</v>
      </c>
      <c r="F65" s="31">
        <f t="shared" si="3"/>
        <v>-474.9</v>
      </c>
      <c r="G65" s="29">
        <f t="shared" si="4"/>
        <v>474.9</v>
      </c>
      <c r="H65" s="29" t="str">
        <f t="shared" si="5"/>
        <v/>
      </c>
      <c r="I65" s="29"/>
    </row>
    <row r="66" spans="1:9" hidden="1" x14ac:dyDescent="0.25">
      <c r="A66" s="11">
        <v>55</v>
      </c>
      <c r="B66" s="11" t="s">
        <v>114</v>
      </c>
      <c r="C66" s="15">
        <v>0</v>
      </c>
      <c r="D66" s="15">
        <v>0</v>
      </c>
      <c r="E66" s="16">
        <v>0</v>
      </c>
      <c r="F66" s="31">
        <f t="shared" si="3"/>
        <v>0</v>
      </c>
      <c r="G66" s="29" t="str">
        <f t="shared" si="4"/>
        <v/>
      </c>
      <c r="H66" s="29" t="str">
        <f t="shared" si="5"/>
        <v/>
      </c>
      <c r="I66" s="29"/>
    </row>
    <row r="67" spans="1:9" x14ac:dyDescent="0.25">
      <c r="A67" s="11">
        <v>56</v>
      </c>
      <c r="B67" s="11" t="s">
        <v>115</v>
      </c>
      <c r="C67" s="15">
        <v>-464.48</v>
      </c>
      <c r="D67" s="15">
        <v>0</v>
      </c>
      <c r="E67" s="16">
        <v>-693</v>
      </c>
      <c r="F67" s="31">
        <f t="shared" ref="F67:F98" si="6">SUM(C67:E67)</f>
        <v>-1157.48</v>
      </c>
      <c r="G67" s="29">
        <f t="shared" ref="G67:G98" si="7">IFERROR(VLOOKUP(TRIM(SUBSTITUTE(LEFTB(SUBSTITUTE(B67,".","."&amp;REPT(" ",99),2),99),".","* ")),K$2:L$54,2,),"")</f>
        <v>464.48</v>
      </c>
      <c r="H67" s="29" t="str">
        <f t="shared" ref="H67:H98" si="8">IFERROR(VLOOKUP(TRIM(SUBSTITUTE(LEFTB(SUBSTITUTE(B67,".","."&amp;REPT(" ",99),2),99),".","* ")),N$2:O$54,2,),"")</f>
        <v/>
      </c>
      <c r="I67" s="29"/>
    </row>
    <row r="68" spans="1:9" hidden="1" x14ac:dyDescent="0.25">
      <c r="A68" s="11">
        <v>59</v>
      </c>
      <c r="B68" s="11" t="s">
        <v>118</v>
      </c>
      <c r="C68" s="15">
        <v>0</v>
      </c>
      <c r="D68" s="15">
        <v>0</v>
      </c>
      <c r="E68" s="16">
        <v>0</v>
      </c>
      <c r="F68" s="31">
        <f t="shared" si="6"/>
        <v>0</v>
      </c>
      <c r="G68" s="29" t="str">
        <f t="shared" si="7"/>
        <v/>
      </c>
      <c r="H68" s="29" t="str">
        <f t="shared" si="8"/>
        <v/>
      </c>
      <c r="I68" s="29"/>
    </row>
    <row r="69" spans="1:9" x14ac:dyDescent="0.25">
      <c r="A69" s="11">
        <v>65</v>
      </c>
      <c r="B69" s="11" t="s">
        <v>124</v>
      </c>
      <c r="C69" s="15">
        <v>-1548</v>
      </c>
      <c r="D69" s="15">
        <v>0</v>
      </c>
      <c r="E69" s="16">
        <v>0</v>
      </c>
      <c r="F69" s="31">
        <f t="shared" si="6"/>
        <v>-1548</v>
      </c>
      <c r="G69" s="29">
        <f t="shared" si="7"/>
        <v>1548</v>
      </c>
      <c r="H69" s="29" t="str">
        <f t="shared" si="8"/>
        <v/>
      </c>
      <c r="I69" s="29"/>
    </row>
    <row r="70" spans="1:9" hidden="1" x14ac:dyDescent="0.25">
      <c r="A70" s="11">
        <v>66</v>
      </c>
      <c r="B70" s="11" t="s">
        <v>125</v>
      </c>
      <c r="C70" s="15">
        <v>0</v>
      </c>
      <c r="D70" s="15">
        <v>0</v>
      </c>
      <c r="E70" s="16">
        <v>0</v>
      </c>
      <c r="F70" s="31">
        <f t="shared" si="6"/>
        <v>0</v>
      </c>
      <c r="G70" s="29" t="str">
        <f t="shared" si="7"/>
        <v/>
      </c>
      <c r="H70" s="29" t="str">
        <f t="shared" si="8"/>
        <v/>
      </c>
      <c r="I70" s="29"/>
    </row>
    <row r="71" spans="1:9" x14ac:dyDescent="0.25">
      <c r="A71" s="11">
        <v>64</v>
      </c>
      <c r="B71" s="11" t="s">
        <v>123</v>
      </c>
      <c r="C71" s="15">
        <v>0</v>
      </c>
      <c r="D71" s="15">
        <v>0</v>
      </c>
      <c r="E71" s="16">
        <v>-1470</v>
      </c>
      <c r="F71" s="31">
        <f t="shared" si="6"/>
        <v>-1470</v>
      </c>
      <c r="G71" s="29" t="str">
        <f t="shared" si="7"/>
        <v/>
      </c>
      <c r="H71" s="29" t="str">
        <f t="shared" si="8"/>
        <v/>
      </c>
      <c r="I71" s="29"/>
    </row>
    <row r="72" spans="1:9" x14ac:dyDescent="0.25">
      <c r="A72" s="11">
        <v>76</v>
      </c>
      <c r="B72" s="11" t="s">
        <v>135</v>
      </c>
      <c r="C72" s="15">
        <v>-444</v>
      </c>
      <c r="D72" s="15">
        <v>0</v>
      </c>
      <c r="E72" s="16">
        <v>-4181.25</v>
      </c>
      <c r="F72" s="31">
        <f t="shared" si="6"/>
        <v>-4625.25</v>
      </c>
      <c r="G72" s="29">
        <f t="shared" si="7"/>
        <v>444</v>
      </c>
      <c r="H72" s="29" t="str">
        <f t="shared" si="8"/>
        <v/>
      </c>
      <c r="I72" s="29"/>
    </row>
    <row r="73" spans="1:9" x14ac:dyDescent="0.25">
      <c r="A73" s="11">
        <v>67</v>
      </c>
      <c r="B73" s="11" t="s">
        <v>126</v>
      </c>
      <c r="C73" s="15">
        <v>0</v>
      </c>
      <c r="D73" s="15">
        <v>0</v>
      </c>
      <c r="E73" s="16">
        <v>-126.64</v>
      </c>
      <c r="F73" s="31">
        <f t="shared" si="6"/>
        <v>-126.64</v>
      </c>
      <c r="G73" s="29" t="str">
        <f t="shared" si="7"/>
        <v/>
      </c>
      <c r="H73" s="29" t="str">
        <f t="shared" si="8"/>
        <v/>
      </c>
      <c r="I73" s="29"/>
    </row>
    <row r="74" spans="1:9" hidden="1" x14ac:dyDescent="0.25">
      <c r="A74" s="11">
        <v>69</v>
      </c>
      <c r="B74" s="11" t="s">
        <v>128</v>
      </c>
      <c r="C74" s="15">
        <v>0</v>
      </c>
      <c r="D74" s="15">
        <v>0</v>
      </c>
      <c r="E74" s="16">
        <v>0</v>
      </c>
      <c r="F74" s="31">
        <f t="shared" si="6"/>
        <v>0</v>
      </c>
      <c r="G74" s="29" t="str">
        <f t="shared" si="7"/>
        <v/>
      </c>
      <c r="H74" s="29" t="str">
        <f t="shared" si="8"/>
        <v/>
      </c>
      <c r="I74" s="29"/>
    </row>
    <row r="75" spans="1:9" x14ac:dyDescent="0.25">
      <c r="A75" s="11">
        <v>75</v>
      </c>
      <c r="B75" s="11" t="s">
        <v>134</v>
      </c>
      <c r="C75" s="15">
        <v>-1147.8499999999999</v>
      </c>
      <c r="D75" s="15">
        <v>0</v>
      </c>
      <c r="E75" s="16">
        <v>0</v>
      </c>
      <c r="F75" s="31">
        <f t="shared" si="6"/>
        <v>-1147.8499999999999</v>
      </c>
      <c r="G75" s="29">
        <f t="shared" si="7"/>
        <v>1147.8499999999999</v>
      </c>
      <c r="H75" s="29" t="str">
        <f t="shared" si="8"/>
        <v/>
      </c>
      <c r="I75" s="29"/>
    </row>
    <row r="76" spans="1:9" x14ac:dyDescent="0.25">
      <c r="A76" s="11">
        <v>74</v>
      </c>
      <c r="B76" s="11" t="s">
        <v>133</v>
      </c>
      <c r="C76" s="15">
        <v>-637</v>
      </c>
      <c r="D76" s="15">
        <v>0</v>
      </c>
      <c r="E76" s="16">
        <v>0</v>
      </c>
      <c r="F76" s="31">
        <f t="shared" si="6"/>
        <v>-637</v>
      </c>
      <c r="G76" s="29">
        <f t="shared" si="7"/>
        <v>637</v>
      </c>
      <c r="H76" s="29" t="str">
        <f t="shared" si="8"/>
        <v/>
      </c>
      <c r="I76" s="29"/>
    </row>
    <row r="77" spans="1:9" hidden="1" x14ac:dyDescent="0.25">
      <c r="A77" s="11">
        <v>73</v>
      </c>
      <c r="B77" s="11" t="s">
        <v>132</v>
      </c>
      <c r="C77" s="15">
        <v>0</v>
      </c>
      <c r="D77" s="15">
        <v>0</v>
      </c>
      <c r="E77" s="16">
        <v>0</v>
      </c>
      <c r="F77" s="31">
        <f t="shared" si="6"/>
        <v>0</v>
      </c>
      <c r="G77" s="29" t="str">
        <f t="shared" si="7"/>
        <v/>
      </c>
      <c r="H77" s="29" t="str">
        <f t="shared" si="8"/>
        <v/>
      </c>
      <c r="I77" s="29"/>
    </row>
    <row r="78" spans="1:9" x14ac:dyDescent="0.25">
      <c r="A78" s="11">
        <v>71</v>
      </c>
      <c r="B78" s="11" t="s">
        <v>130</v>
      </c>
      <c r="C78" s="15">
        <v>-147</v>
      </c>
      <c r="D78" s="15">
        <v>0</v>
      </c>
      <c r="E78" s="16">
        <v>0</v>
      </c>
      <c r="F78" s="31">
        <f t="shared" si="6"/>
        <v>-147</v>
      </c>
      <c r="G78" s="29">
        <f t="shared" si="7"/>
        <v>147</v>
      </c>
      <c r="H78" s="29" t="str">
        <f t="shared" si="8"/>
        <v/>
      </c>
      <c r="I78" s="29"/>
    </row>
    <row r="79" spans="1:9" hidden="1" x14ac:dyDescent="0.25">
      <c r="A79" s="11">
        <v>70</v>
      </c>
      <c r="B79" s="11" t="s">
        <v>129</v>
      </c>
      <c r="C79" s="15">
        <v>0</v>
      </c>
      <c r="D79" s="15">
        <v>0</v>
      </c>
      <c r="E79" s="16">
        <v>0</v>
      </c>
      <c r="F79" s="31">
        <f t="shared" si="6"/>
        <v>0</v>
      </c>
      <c r="G79" s="29" t="str">
        <f t="shared" si="7"/>
        <v/>
      </c>
      <c r="H79" s="29" t="str">
        <f t="shared" si="8"/>
        <v/>
      </c>
      <c r="I79" s="29"/>
    </row>
    <row r="80" spans="1:9" x14ac:dyDescent="0.25">
      <c r="A80" s="11">
        <v>72</v>
      </c>
      <c r="B80" s="11" t="s">
        <v>131</v>
      </c>
      <c r="C80" s="15">
        <v>-1102.26</v>
      </c>
      <c r="D80" s="15">
        <v>0</v>
      </c>
      <c r="E80" s="16">
        <v>0</v>
      </c>
      <c r="F80" s="31">
        <f t="shared" si="6"/>
        <v>-1102.26</v>
      </c>
      <c r="G80" s="29">
        <f t="shared" si="7"/>
        <v>1102.26</v>
      </c>
      <c r="H80" s="29" t="str">
        <f t="shared" si="8"/>
        <v/>
      </c>
      <c r="I80" s="29"/>
    </row>
    <row r="81" spans="1:9" x14ac:dyDescent="0.25">
      <c r="A81" s="11">
        <v>68</v>
      </c>
      <c r="B81" s="11" t="s">
        <v>127</v>
      </c>
      <c r="C81" s="15">
        <v>-910</v>
      </c>
      <c r="D81" s="15">
        <v>0</v>
      </c>
      <c r="E81" s="16">
        <v>0</v>
      </c>
      <c r="F81" s="31">
        <f t="shared" si="6"/>
        <v>-910</v>
      </c>
      <c r="G81" s="29">
        <f t="shared" si="7"/>
        <v>856</v>
      </c>
      <c r="H81" s="29">
        <f t="shared" si="8"/>
        <v>54</v>
      </c>
      <c r="I81" s="29"/>
    </row>
    <row r="82" spans="1:9" x14ac:dyDescent="0.25">
      <c r="A82" s="11">
        <v>82</v>
      </c>
      <c r="B82" s="11" t="s">
        <v>141</v>
      </c>
      <c r="C82" s="15">
        <v>-474.13</v>
      </c>
      <c r="D82" s="15">
        <v>0</v>
      </c>
      <c r="E82" s="16">
        <v>0</v>
      </c>
      <c r="F82" s="31">
        <f t="shared" si="6"/>
        <v>-474.13</v>
      </c>
      <c r="G82" s="29">
        <f t="shared" si="7"/>
        <v>474.13</v>
      </c>
      <c r="H82" s="29" t="str">
        <f t="shared" si="8"/>
        <v/>
      </c>
      <c r="I82" s="29"/>
    </row>
    <row r="83" spans="1:9" hidden="1" x14ac:dyDescent="0.25">
      <c r="A83" s="11">
        <v>77</v>
      </c>
      <c r="B83" s="11" t="s">
        <v>136</v>
      </c>
      <c r="C83" s="15">
        <v>0</v>
      </c>
      <c r="D83" s="15">
        <v>0</v>
      </c>
      <c r="E83" s="16">
        <v>0</v>
      </c>
      <c r="F83" s="31">
        <f t="shared" si="6"/>
        <v>0</v>
      </c>
      <c r="G83" s="29" t="str">
        <f t="shared" si="7"/>
        <v/>
      </c>
      <c r="H83" s="29" t="str">
        <f t="shared" si="8"/>
        <v/>
      </c>
      <c r="I83" s="29"/>
    </row>
    <row r="84" spans="1:9" x14ac:dyDescent="0.25">
      <c r="A84" s="11">
        <v>84</v>
      </c>
      <c r="B84" s="11" t="s">
        <v>143</v>
      </c>
      <c r="C84" s="15">
        <v>-1701.7</v>
      </c>
      <c r="D84" s="15">
        <v>-92.5</v>
      </c>
      <c r="E84" s="16">
        <v>0</v>
      </c>
      <c r="F84" s="31">
        <f t="shared" si="6"/>
        <v>-1794.2</v>
      </c>
      <c r="G84" s="29">
        <f t="shared" si="7"/>
        <v>1701.7</v>
      </c>
      <c r="H84" s="29">
        <f t="shared" si="8"/>
        <v>92.5</v>
      </c>
      <c r="I84" s="29"/>
    </row>
    <row r="85" spans="1:9" hidden="1" x14ac:dyDescent="0.25">
      <c r="A85" s="11">
        <v>78</v>
      </c>
      <c r="B85" s="11" t="s">
        <v>137</v>
      </c>
      <c r="C85" s="15">
        <v>0</v>
      </c>
      <c r="D85" s="15">
        <v>0</v>
      </c>
      <c r="E85" s="16">
        <v>0</v>
      </c>
      <c r="F85" s="31">
        <f t="shared" si="6"/>
        <v>0</v>
      </c>
      <c r="G85" s="29" t="str">
        <f t="shared" si="7"/>
        <v/>
      </c>
      <c r="H85" s="29" t="str">
        <f t="shared" si="8"/>
        <v/>
      </c>
      <c r="I85" s="29"/>
    </row>
    <row r="86" spans="1:9" hidden="1" x14ac:dyDescent="0.25">
      <c r="A86" s="11">
        <v>79</v>
      </c>
      <c r="B86" s="11" t="s">
        <v>138</v>
      </c>
      <c r="C86" s="15">
        <v>0</v>
      </c>
      <c r="D86" s="15">
        <v>0</v>
      </c>
      <c r="E86" s="16">
        <v>0</v>
      </c>
      <c r="F86" s="31">
        <f t="shared" si="6"/>
        <v>0</v>
      </c>
      <c r="G86" s="29" t="str">
        <f t="shared" si="7"/>
        <v/>
      </c>
      <c r="H86" s="29" t="str">
        <f t="shared" si="8"/>
        <v/>
      </c>
      <c r="I86" s="29"/>
    </row>
    <row r="87" spans="1:9" hidden="1" x14ac:dyDescent="0.25">
      <c r="A87" s="11">
        <v>83</v>
      </c>
      <c r="B87" s="11" t="s">
        <v>142</v>
      </c>
      <c r="C87" s="15">
        <v>0</v>
      </c>
      <c r="D87" s="15">
        <v>0</v>
      </c>
      <c r="E87" s="16">
        <v>0</v>
      </c>
      <c r="F87" s="31">
        <f t="shared" si="6"/>
        <v>0</v>
      </c>
      <c r="G87" s="29" t="str">
        <f t="shared" si="7"/>
        <v/>
      </c>
      <c r="H87" s="29" t="str">
        <f t="shared" si="8"/>
        <v/>
      </c>
      <c r="I87" s="29"/>
    </row>
    <row r="88" spans="1:9" x14ac:dyDescent="0.25">
      <c r="A88" s="11">
        <v>80</v>
      </c>
      <c r="B88" s="11" t="s">
        <v>139</v>
      </c>
      <c r="C88" s="15">
        <v>-833</v>
      </c>
      <c r="D88" s="15">
        <v>0</v>
      </c>
      <c r="E88" s="16">
        <v>0</v>
      </c>
      <c r="F88" s="31">
        <f t="shared" si="6"/>
        <v>-833</v>
      </c>
      <c r="G88" s="29">
        <f t="shared" si="7"/>
        <v>833</v>
      </c>
      <c r="H88" s="29" t="str">
        <f t="shared" si="8"/>
        <v/>
      </c>
      <c r="I88" s="29"/>
    </row>
    <row r="89" spans="1:9" hidden="1" x14ac:dyDescent="0.25">
      <c r="A89" s="11">
        <v>81</v>
      </c>
      <c r="B89" s="11" t="s">
        <v>140</v>
      </c>
      <c r="C89" s="15">
        <v>0</v>
      </c>
      <c r="D89" s="15">
        <v>0</v>
      </c>
      <c r="E89" s="16">
        <v>0</v>
      </c>
      <c r="F89" s="31">
        <f t="shared" si="6"/>
        <v>0</v>
      </c>
      <c r="G89" s="29" t="str">
        <f t="shared" si="7"/>
        <v/>
      </c>
      <c r="H89" s="29" t="str">
        <f t="shared" si="8"/>
        <v/>
      </c>
      <c r="I89" s="29"/>
    </row>
    <row r="90" spans="1:9" x14ac:dyDescent="0.25">
      <c r="A90" s="11">
        <v>90</v>
      </c>
      <c r="B90" s="11" t="s">
        <v>149</v>
      </c>
      <c r="C90" s="15">
        <v>-2949.45</v>
      </c>
      <c r="D90" s="15">
        <v>-721.5</v>
      </c>
      <c r="E90" s="16">
        <v>0</v>
      </c>
      <c r="F90" s="31">
        <f t="shared" si="6"/>
        <v>-3670.95</v>
      </c>
      <c r="G90" s="29">
        <f t="shared" si="7"/>
        <v>2949.45</v>
      </c>
      <c r="H90" s="29">
        <f t="shared" si="8"/>
        <v>721.5</v>
      </c>
      <c r="I90" s="29"/>
    </row>
    <row r="91" spans="1:9" x14ac:dyDescent="0.25">
      <c r="A91" s="11">
        <v>89</v>
      </c>
      <c r="B91" s="11" t="s">
        <v>148</v>
      </c>
      <c r="C91" s="15">
        <v>0</v>
      </c>
      <c r="D91" s="15">
        <v>-55.5</v>
      </c>
      <c r="E91" s="16">
        <v>0</v>
      </c>
      <c r="F91" s="31">
        <f t="shared" si="6"/>
        <v>-55.5</v>
      </c>
      <c r="G91" s="29" t="str">
        <f t="shared" si="7"/>
        <v/>
      </c>
      <c r="H91" s="29">
        <f t="shared" si="8"/>
        <v>55.5</v>
      </c>
      <c r="I91" s="29"/>
    </row>
    <row r="92" spans="1:9" hidden="1" x14ac:dyDescent="0.25">
      <c r="A92" s="11">
        <v>93</v>
      </c>
      <c r="B92" s="11" t="s">
        <v>152</v>
      </c>
      <c r="C92" s="15">
        <v>0</v>
      </c>
      <c r="D92" s="15">
        <v>0</v>
      </c>
      <c r="E92" s="16">
        <v>0</v>
      </c>
      <c r="F92" s="31">
        <f t="shared" si="6"/>
        <v>0</v>
      </c>
      <c r="G92" s="29" t="str">
        <f t="shared" si="7"/>
        <v/>
      </c>
      <c r="H92" s="29" t="str">
        <f t="shared" si="8"/>
        <v/>
      </c>
      <c r="I92" s="29"/>
    </row>
    <row r="93" spans="1:9" x14ac:dyDescent="0.25">
      <c r="A93" s="11">
        <v>85</v>
      </c>
      <c r="B93" s="11" t="s">
        <v>144</v>
      </c>
      <c r="C93" s="15">
        <v>0</v>
      </c>
      <c r="D93" s="15">
        <v>0</v>
      </c>
      <c r="E93" s="16">
        <v>-450</v>
      </c>
      <c r="F93" s="31">
        <f t="shared" si="6"/>
        <v>-450</v>
      </c>
      <c r="G93" s="29" t="str">
        <f t="shared" si="7"/>
        <v/>
      </c>
      <c r="H93" s="29" t="str">
        <f t="shared" si="8"/>
        <v/>
      </c>
      <c r="I93" s="29"/>
    </row>
    <row r="94" spans="1:9" x14ac:dyDescent="0.25">
      <c r="A94" s="11">
        <v>86</v>
      </c>
      <c r="B94" s="11" t="s">
        <v>145</v>
      </c>
      <c r="C94" s="15">
        <v>0</v>
      </c>
      <c r="D94" s="15">
        <v>0</v>
      </c>
      <c r="E94" s="16">
        <v>-360</v>
      </c>
      <c r="F94" s="31">
        <f t="shared" si="6"/>
        <v>-360</v>
      </c>
      <c r="G94" s="29" t="str">
        <f t="shared" si="7"/>
        <v/>
      </c>
      <c r="H94" s="29" t="str">
        <f t="shared" si="8"/>
        <v/>
      </c>
      <c r="I94" s="29"/>
    </row>
    <row r="95" spans="1:9" x14ac:dyDescent="0.25">
      <c r="A95" s="11">
        <v>94</v>
      </c>
      <c r="B95" s="11" t="s">
        <v>153</v>
      </c>
      <c r="C95" s="15">
        <v>-436.52</v>
      </c>
      <c r="D95" s="15">
        <v>0</v>
      </c>
      <c r="E95" s="16">
        <v>0</v>
      </c>
      <c r="F95" s="31">
        <f t="shared" si="6"/>
        <v>-436.52</v>
      </c>
      <c r="G95" s="29">
        <f t="shared" si="7"/>
        <v>436.52</v>
      </c>
      <c r="H95" s="29" t="str">
        <f t="shared" si="8"/>
        <v/>
      </c>
      <c r="I95" s="29"/>
    </row>
    <row r="96" spans="1:9" hidden="1" x14ac:dyDescent="0.25">
      <c r="A96" s="11">
        <v>87</v>
      </c>
      <c r="B96" s="11" t="s">
        <v>146</v>
      </c>
      <c r="C96" s="15">
        <v>0</v>
      </c>
      <c r="D96" s="15">
        <v>0</v>
      </c>
      <c r="E96" s="16">
        <v>0</v>
      </c>
      <c r="F96" s="31">
        <f t="shared" si="6"/>
        <v>0</v>
      </c>
      <c r="G96" s="29" t="str">
        <f t="shared" si="7"/>
        <v/>
      </c>
      <c r="H96" s="29" t="str">
        <f t="shared" si="8"/>
        <v/>
      </c>
      <c r="I96" s="29"/>
    </row>
    <row r="97" spans="1:9" x14ac:dyDescent="0.25">
      <c r="A97" s="11">
        <v>88</v>
      </c>
      <c r="B97" s="11" t="s">
        <v>147</v>
      </c>
      <c r="C97" s="15">
        <v>-245</v>
      </c>
      <c r="D97" s="15">
        <v>-388.5</v>
      </c>
      <c r="E97" s="16">
        <v>0</v>
      </c>
      <c r="F97" s="31">
        <f t="shared" si="6"/>
        <v>-633.5</v>
      </c>
      <c r="G97" s="29">
        <f t="shared" si="7"/>
        <v>245</v>
      </c>
      <c r="H97" s="29">
        <f t="shared" si="8"/>
        <v>388.5</v>
      </c>
      <c r="I97" s="29"/>
    </row>
    <row r="98" spans="1:9" x14ac:dyDescent="0.25">
      <c r="A98" s="11">
        <v>95</v>
      </c>
      <c r="B98" s="11" t="s">
        <v>154</v>
      </c>
      <c r="C98" s="15">
        <v>-3965.12</v>
      </c>
      <c r="D98" s="15">
        <v>0</v>
      </c>
      <c r="E98" s="16">
        <v>0</v>
      </c>
      <c r="F98" s="31">
        <f t="shared" si="6"/>
        <v>-3965.12</v>
      </c>
      <c r="G98" s="29">
        <f t="shared" si="7"/>
        <v>3943.12</v>
      </c>
      <c r="H98" s="29">
        <f t="shared" si="8"/>
        <v>22</v>
      </c>
      <c r="I98" s="29"/>
    </row>
    <row r="99" spans="1:9" x14ac:dyDescent="0.25">
      <c r="A99" s="11">
        <v>91</v>
      </c>
      <c r="B99" s="11" t="s">
        <v>150</v>
      </c>
      <c r="C99" s="15">
        <v>-610</v>
      </c>
      <c r="D99" s="15">
        <v>-2190.25</v>
      </c>
      <c r="E99" s="16">
        <v>-2980.61</v>
      </c>
      <c r="F99" s="31">
        <f t="shared" ref="F99:F120" si="9">SUM(C99:E99)</f>
        <v>-5780.8600000000006</v>
      </c>
      <c r="G99" s="29">
        <f t="shared" ref="G99:G120" si="10">IFERROR(VLOOKUP(TRIM(SUBSTITUTE(LEFTB(SUBSTITUTE(B99,".","."&amp;REPT(" ",99),2),99),".","* ")),K$2:L$54,2,),"")</f>
        <v>578</v>
      </c>
      <c r="H99" s="29">
        <f t="shared" ref="H99:H120" si="11">IFERROR(VLOOKUP(TRIM(SUBSTITUTE(LEFTB(SUBSTITUTE(B99,".","."&amp;REPT(" ",99),2),99),".","* ")),N$2:O$54,2,),"")</f>
        <v>2666.25</v>
      </c>
      <c r="I99" s="29"/>
    </row>
    <row r="100" spans="1:9" hidden="1" x14ac:dyDescent="0.25">
      <c r="A100" s="11">
        <v>92</v>
      </c>
      <c r="B100" s="11" t="s">
        <v>151</v>
      </c>
      <c r="C100" s="15">
        <v>0</v>
      </c>
      <c r="D100" s="15">
        <v>0</v>
      </c>
      <c r="E100" s="16">
        <v>0</v>
      </c>
      <c r="F100" s="31">
        <f t="shared" si="9"/>
        <v>0</v>
      </c>
      <c r="G100" s="29" t="str">
        <f t="shared" si="10"/>
        <v/>
      </c>
      <c r="H100" s="29" t="str">
        <f t="shared" si="11"/>
        <v/>
      </c>
      <c r="I100" s="29"/>
    </row>
    <row r="101" spans="1:9" hidden="1" x14ac:dyDescent="0.25">
      <c r="A101" s="11">
        <v>96</v>
      </c>
      <c r="B101" s="11" t="s">
        <v>155</v>
      </c>
      <c r="C101" s="15">
        <v>0</v>
      </c>
      <c r="D101" s="15">
        <v>0</v>
      </c>
      <c r="E101" s="16">
        <v>0</v>
      </c>
      <c r="F101" s="31">
        <f t="shared" si="9"/>
        <v>0</v>
      </c>
      <c r="G101" s="29" t="str">
        <f t="shared" si="10"/>
        <v/>
      </c>
      <c r="H101" s="29" t="str">
        <f t="shared" si="11"/>
        <v/>
      </c>
      <c r="I101" s="29"/>
    </row>
    <row r="102" spans="1:9" hidden="1" x14ac:dyDescent="0.25">
      <c r="A102" s="11">
        <v>98</v>
      </c>
      <c r="B102" s="11" t="s">
        <v>157</v>
      </c>
      <c r="C102" s="15">
        <v>0</v>
      </c>
      <c r="D102" s="15">
        <v>0</v>
      </c>
      <c r="E102" s="16">
        <v>0</v>
      </c>
      <c r="F102" s="31">
        <f t="shared" si="9"/>
        <v>0</v>
      </c>
      <c r="G102" s="29" t="str">
        <f t="shared" si="10"/>
        <v/>
      </c>
      <c r="H102" s="29" t="str">
        <f t="shared" si="11"/>
        <v/>
      </c>
      <c r="I102" s="29"/>
    </row>
    <row r="103" spans="1:9" hidden="1" x14ac:dyDescent="0.25">
      <c r="A103" s="11">
        <v>97</v>
      </c>
      <c r="B103" s="11" t="s">
        <v>156</v>
      </c>
      <c r="C103" s="15">
        <v>0</v>
      </c>
      <c r="D103" s="15">
        <v>0</v>
      </c>
      <c r="E103" s="16">
        <v>0</v>
      </c>
      <c r="F103" s="31">
        <f t="shared" si="9"/>
        <v>0</v>
      </c>
      <c r="G103" s="29" t="str">
        <f t="shared" si="10"/>
        <v/>
      </c>
      <c r="H103" s="29" t="str">
        <f t="shared" si="11"/>
        <v/>
      </c>
      <c r="I103" s="29"/>
    </row>
    <row r="104" spans="1:9" x14ac:dyDescent="0.25">
      <c r="A104" s="11">
        <v>99</v>
      </c>
      <c r="B104" s="11" t="s">
        <v>158</v>
      </c>
      <c r="C104" s="15">
        <v>-4029.86</v>
      </c>
      <c r="D104" s="15">
        <v>0</v>
      </c>
      <c r="E104" s="16">
        <v>0</v>
      </c>
      <c r="F104" s="31">
        <f t="shared" si="9"/>
        <v>-4029.86</v>
      </c>
      <c r="G104" s="29">
        <f t="shared" si="10"/>
        <v>4007.86</v>
      </c>
      <c r="H104" s="29">
        <f t="shared" si="11"/>
        <v>22</v>
      </c>
      <c r="I104" s="29"/>
    </row>
    <row r="105" spans="1:9" x14ac:dyDescent="0.25">
      <c r="A105" s="11">
        <v>100</v>
      </c>
      <c r="B105" s="11" t="s">
        <v>159</v>
      </c>
      <c r="C105" s="15">
        <v>-835</v>
      </c>
      <c r="D105" s="15">
        <v>-111</v>
      </c>
      <c r="E105" s="16">
        <v>0</v>
      </c>
      <c r="F105" s="31">
        <f t="shared" si="9"/>
        <v>-946</v>
      </c>
      <c r="G105" s="29">
        <f t="shared" si="10"/>
        <v>835</v>
      </c>
      <c r="H105" s="29">
        <f t="shared" si="11"/>
        <v>111</v>
      </c>
      <c r="I105" s="29"/>
    </row>
    <row r="106" spans="1:9" x14ac:dyDescent="0.25">
      <c r="A106" s="11">
        <v>101</v>
      </c>
      <c r="B106" s="11" t="s">
        <v>160</v>
      </c>
      <c r="C106" s="15">
        <v>0</v>
      </c>
      <c r="D106" s="15">
        <v>0</v>
      </c>
      <c r="E106" s="16">
        <v>-450</v>
      </c>
      <c r="F106" s="31">
        <f t="shared" si="9"/>
        <v>-450</v>
      </c>
      <c r="G106" s="29" t="str">
        <f t="shared" si="10"/>
        <v/>
      </c>
      <c r="H106" s="29" t="str">
        <f t="shared" si="11"/>
        <v/>
      </c>
      <c r="I106" s="29"/>
    </row>
    <row r="107" spans="1:9" x14ac:dyDescent="0.25">
      <c r="A107" s="11">
        <v>102</v>
      </c>
      <c r="B107" s="11" t="s">
        <v>161</v>
      </c>
      <c r="C107" s="15">
        <v>-2611.0700000000002</v>
      </c>
      <c r="D107" s="15">
        <v>-277.5</v>
      </c>
      <c r="E107" s="16">
        <v>-203</v>
      </c>
      <c r="F107" s="31">
        <f t="shared" si="9"/>
        <v>-3091.57</v>
      </c>
      <c r="G107" s="29">
        <f t="shared" si="10"/>
        <v>2611.0700000000002</v>
      </c>
      <c r="H107" s="29">
        <f t="shared" si="11"/>
        <v>277.5</v>
      </c>
      <c r="I107" s="29"/>
    </row>
    <row r="108" spans="1:9" hidden="1" x14ac:dyDescent="0.25">
      <c r="A108" s="11">
        <v>103</v>
      </c>
      <c r="B108" s="11" t="s">
        <v>162</v>
      </c>
      <c r="C108" s="15">
        <v>0</v>
      </c>
      <c r="D108" s="15">
        <v>0</v>
      </c>
      <c r="E108" s="16">
        <v>0</v>
      </c>
      <c r="F108" s="31">
        <f t="shared" si="9"/>
        <v>0</v>
      </c>
      <c r="G108" s="29" t="str">
        <f t="shared" si="10"/>
        <v/>
      </c>
      <c r="H108" s="29" t="str">
        <f t="shared" si="11"/>
        <v/>
      </c>
      <c r="I108" s="29"/>
    </row>
    <row r="109" spans="1:9" hidden="1" x14ac:dyDescent="0.25">
      <c r="A109" s="11">
        <v>117</v>
      </c>
      <c r="B109" s="11" t="s">
        <v>176</v>
      </c>
      <c r="C109" s="15">
        <v>0</v>
      </c>
      <c r="D109" s="15">
        <v>0</v>
      </c>
      <c r="E109" s="16">
        <v>0</v>
      </c>
      <c r="F109" s="31">
        <f t="shared" si="9"/>
        <v>0</v>
      </c>
      <c r="G109" s="29" t="str">
        <f t="shared" si="10"/>
        <v/>
      </c>
      <c r="H109" s="29" t="str">
        <f t="shared" si="11"/>
        <v/>
      </c>
      <c r="I109" s="29"/>
    </row>
    <row r="110" spans="1:9" x14ac:dyDescent="0.25">
      <c r="A110" s="11">
        <v>105</v>
      </c>
      <c r="B110" s="11" t="s">
        <v>164</v>
      </c>
      <c r="C110" s="15">
        <v>-1278.1300000000001</v>
      </c>
      <c r="D110" s="15">
        <v>0</v>
      </c>
      <c r="E110" s="16">
        <v>0</v>
      </c>
      <c r="F110" s="31">
        <f t="shared" si="9"/>
        <v>-1278.1300000000001</v>
      </c>
      <c r="G110" s="29">
        <f t="shared" si="10"/>
        <v>1278.1300000000001</v>
      </c>
      <c r="H110" s="29" t="str">
        <f t="shared" si="11"/>
        <v/>
      </c>
      <c r="I110" s="29"/>
    </row>
    <row r="111" spans="1:9" hidden="1" x14ac:dyDescent="0.25">
      <c r="A111" s="11">
        <v>104</v>
      </c>
      <c r="B111" s="11" t="s">
        <v>163</v>
      </c>
      <c r="C111" s="15">
        <v>0</v>
      </c>
      <c r="D111" s="15">
        <v>0</v>
      </c>
      <c r="E111" s="16">
        <v>0</v>
      </c>
      <c r="F111" s="31">
        <f t="shared" si="9"/>
        <v>0</v>
      </c>
      <c r="G111" s="29" t="str">
        <f t="shared" si="10"/>
        <v/>
      </c>
      <c r="H111" s="29" t="str">
        <f t="shared" si="11"/>
        <v/>
      </c>
      <c r="I111" s="29"/>
    </row>
    <row r="112" spans="1:9" hidden="1" x14ac:dyDescent="0.25">
      <c r="A112" s="11">
        <v>107</v>
      </c>
      <c r="B112" s="11" t="s">
        <v>166</v>
      </c>
      <c r="C112" s="15">
        <v>0</v>
      </c>
      <c r="D112" s="15">
        <v>0</v>
      </c>
      <c r="E112" s="16">
        <v>0</v>
      </c>
      <c r="F112" s="31">
        <f t="shared" si="9"/>
        <v>0</v>
      </c>
      <c r="G112" s="29" t="str">
        <f t="shared" si="10"/>
        <v/>
      </c>
      <c r="H112" s="29" t="str">
        <f t="shared" si="11"/>
        <v/>
      </c>
      <c r="I112" s="29"/>
    </row>
    <row r="113" spans="1:9" hidden="1" x14ac:dyDescent="0.25">
      <c r="A113" s="11">
        <v>106</v>
      </c>
      <c r="B113" s="11" t="s">
        <v>165</v>
      </c>
      <c r="C113" s="15">
        <v>0</v>
      </c>
      <c r="D113" s="15">
        <v>0</v>
      </c>
      <c r="E113" s="16">
        <v>0</v>
      </c>
      <c r="F113" s="31">
        <f t="shared" si="9"/>
        <v>0</v>
      </c>
      <c r="G113" s="29" t="str">
        <f t="shared" si="10"/>
        <v/>
      </c>
      <c r="H113" s="29" t="str">
        <f t="shared" si="11"/>
        <v/>
      </c>
      <c r="I113" s="29"/>
    </row>
    <row r="114" spans="1:9" hidden="1" x14ac:dyDescent="0.25">
      <c r="A114" s="11">
        <v>108</v>
      </c>
      <c r="B114" s="11" t="s">
        <v>167</v>
      </c>
      <c r="C114" s="15">
        <v>0</v>
      </c>
      <c r="D114" s="15">
        <v>0</v>
      </c>
      <c r="E114" s="16">
        <v>0</v>
      </c>
      <c r="F114" s="31">
        <f t="shared" si="9"/>
        <v>0</v>
      </c>
      <c r="G114" s="29" t="str">
        <f t="shared" si="10"/>
        <v/>
      </c>
      <c r="H114" s="29" t="str">
        <f t="shared" si="11"/>
        <v/>
      </c>
      <c r="I114" s="29"/>
    </row>
    <row r="115" spans="1:9" x14ac:dyDescent="0.25">
      <c r="A115" s="11">
        <v>109</v>
      </c>
      <c r="B115" s="11" t="s">
        <v>168</v>
      </c>
      <c r="C115" s="15">
        <v>0</v>
      </c>
      <c r="D115" s="15">
        <v>0</v>
      </c>
      <c r="E115" s="16">
        <v>-162.99</v>
      </c>
      <c r="F115" s="31">
        <f t="shared" si="9"/>
        <v>-162.99</v>
      </c>
      <c r="G115" s="29" t="str">
        <f t="shared" si="10"/>
        <v/>
      </c>
      <c r="H115" s="29" t="str">
        <f t="shared" si="11"/>
        <v/>
      </c>
      <c r="I115" s="29"/>
    </row>
    <row r="116" spans="1:9" hidden="1" x14ac:dyDescent="0.25">
      <c r="A116" s="11">
        <v>110</v>
      </c>
      <c r="B116" s="11" t="s">
        <v>169</v>
      </c>
      <c r="C116" s="15">
        <v>0</v>
      </c>
      <c r="D116" s="15">
        <v>0</v>
      </c>
      <c r="E116" s="16">
        <v>0</v>
      </c>
      <c r="F116" s="31">
        <f t="shared" si="9"/>
        <v>0</v>
      </c>
      <c r="G116" s="29" t="str">
        <f t="shared" si="10"/>
        <v/>
      </c>
      <c r="H116" s="29" t="str">
        <f t="shared" si="11"/>
        <v/>
      </c>
      <c r="I116" s="29"/>
    </row>
    <row r="117" spans="1:9" x14ac:dyDescent="0.25">
      <c r="A117" s="11">
        <v>111</v>
      </c>
      <c r="B117" s="11" t="s">
        <v>170</v>
      </c>
      <c r="C117" s="15">
        <v>-3501.5</v>
      </c>
      <c r="D117" s="15">
        <v>-388.5</v>
      </c>
      <c r="E117" s="16">
        <v>0</v>
      </c>
      <c r="F117" s="31">
        <f t="shared" si="9"/>
        <v>-3890</v>
      </c>
      <c r="G117" s="29">
        <f t="shared" si="10"/>
        <v>3437.5</v>
      </c>
      <c r="H117" s="29">
        <f t="shared" si="11"/>
        <v>452.5</v>
      </c>
      <c r="I117" s="29"/>
    </row>
    <row r="118" spans="1:9" hidden="1" x14ac:dyDescent="0.25">
      <c r="A118" s="11">
        <v>112</v>
      </c>
      <c r="B118" s="11" t="s">
        <v>171</v>
      </c>
      <c r="C118" s="15">
        <v>0</v>
      </c>
      <c r="D118" s="15">
        <v>0</v>
      </c>
      <c r="E118" s="16">
        <v>0</v>
      </c>
      <c r="F118" s="31">
        <f t="shared" si="9"/>
        <v>0</v>
      </c>
      <c r="G118" s="29" t="str">
        <f t="shared" si="10"/>
        <v/>
      </c>
      <c r="H118" s="29" t="str">
        <f t="shared" si="11"/>
        <v/>
      </c>
      <c r="I118" s="29"/>
    </row>
    <row r="119" spans="1:9" x14ac:dyDescent="0.25">
      <c r="A119" s="11">
        <v>114</v>
      </c>
      <c r="B119" s="11" t="s">
        <v>173</v>
      </c>
      <c r="C119" s="15">
        <v>-48</v>
      </c>
      <c r="D119" s="15">
        <v>0</v>
      </c>
      <c r="E119" s="16">
        <v>-3802.07</v>
      </c>
      <c r="F119" s="31">
        <f t="shared" si="9"/>
        <v>-3850.07</v>
      </c>
      <c r="G119" s="29" t="str">
        <f t="shared" si="10"/>
        <v/>
      </c>
      <c r="H119" s="29">
        <f t="shared" si="11"/>
        <v>48</v>
      </c>
      <c r="I119" s="29"/>
    </row>
    <row r="120" spans="1:9" x14ac:dyDescent="0.25">
      <c r="A120" s="11">
        <v>113</v>
      </c>
      <c r="B120" s="11" t="s">
        <v>172</v>
      </c>
      <c r="C120" s="15">
        <v>-2835.01</v>
      </c>
      <c r="D120" s="15">
        <v>0</v>
      </c>
      <c r="E120" s="16">
        <v>-1384.3</v>
      </c>
      <c r="F120" s="31">
        <f t="shared" si="9"/>
        <v>-4219.3100000000004</v>
      </c>
      <c r="G120" s="29">
        <f t="shared" si="10"/>
        <v>2835.01</v>
      </c>
      <c r="H120" s="29" t="str">
        <f t="shared" si="11"/>
        <v/>
      </c>
      <c r="I120" s="29"/>
    </row>
  </sheetData>
  <autoFilter ref="A2:H120">
    <filterColumn colId="5">
      <customFilters>
        <customFilter operator="notEqual" val="0"/>
      </customFilters>
    </filterColumn>
    <sortState ref="A3:H120">
      <sortCondition ref="B2:B12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75"/>
  <sheetViews>
    <sheetView workbookViewId="0">
      <selection activeCell="L7" sqref="L7"/>
    </sheetView>
  </sheetViews>
  <sheetFormatPr defaultRowHeight="15" x14ac:dyDescent="0.25"/>
  <cols>
    <col min="2" max="2" width="16.7109375" bestFit="1" customWidth="1"/>
    <col min="8" max="8" width="28.5703125" bestFit="1" customWidth="1"/>
    <col min="11" max="11" width="28.140625" bestFit="1" customWidth="1"/>
  </cols>
  <sheetData>
    <row r="2" spans="2:15" ht="15" customHeight="1" x14ac:dyDescent="0.25">
      <c r="B2" s="52" t="s">
        <v>183</v>
      </c>
      <c r="C2" s="52"/>
      <c r="D2" s="52"/>
      <c r="E2" s="52"/>
      <c r="H2" s="52" t="s">
        <v>184</v>
      </c>
      <c r="I2" s="52"/>
      <c r="K2" s="52" t="s">
        <v>185</v>
      </c>
      <c r="L2" s="52"/>
    </row>
    <row r="3" spans="2:15" x14ac:dyDescent="0.25">
      <c r="B3" s="52"/>
      <c r="C3" s="52"/>
      <c r="D3" s="52"/>
      <c r="E3" s="52"/>
      <c r="H3" s="52"/>
      <c r="I3" s="52"/>
      <c r="K3" s="52"/>
      <c r="L3" s="52"/>
    </row>
    <row r="4" spans="2:15" x14ac:dyDescent="0.25">
      <c r="B4" s="54"/>
      <c r="C4" s="54"/>
      <c r="D4" s="54"/>
      <c r="E4" s="54"/>
      <c r="H4" s="53"/>
      <c r="I4" s="53"/>
      <c r="J4" s="20"/>
      <c r="K4" s="53"/>
      <c r="L4" s="53"/>
      <c r="M4" s="20"/>
      <c r="N4" s="20"/>
    </row>
    <row r="5" spans="2:15" x14ac:dyDescent="0.25">
      <c r="B5" s="8"/>
      <c r="C5" s="12" t="s">
        <v>178</v>
      </c>
      <c r="D5" s="12" t="s">
        <v>179</v>
      </c>
      <c r="E5" s="13" t="s">
        <v>180</v>
      </c>
      <c r="H5" s="6" t="s">
        <v>29</v>
      </c>
      <c r="I5" s="6" t="s">
        <v>30</v>
      </c>
      <c r="J5" s="22" t="s">
        <v>178</v>
      </c>
      <c r="K5" s="6" t="s">
        <v>29</v>
      </c>
      <c r="L5" s="6" t="s">
        <v>30</v>
      </c>
      <c r="M5" s="19" t="s">
        <v>179</v>
      </c>
      <c r="N5" s="21" t="s">
        <v>182</v>
      </c>
      <c r="O5" s="18"/>
    </row>
    <row r="6" spans="2:15" x14ac:dyDescent="0.25">
      <c r="B6" s="11" t="s">
        <v>63</v>
      </c>
      <c r="C6" s="15">
        <v>-2112.8000000000002</v>
      </c>
      <c r="D6" s="15">
        <v>0</v>
      </c>
      <c r="E6" s="16">
        <v>0</v>
      </c>
      <c r="H6" s="1" t="s">
        <v>31</v>
      </c>
      <c r="I6" s="3">
        <v>2112.8000000000002</v>
      </c>
      <c r="J6" s="17">
        <f>IF(I6="","",C6+I6)</f>
        <v>0</v>
      </c>
      <c r="K6" s="1"/>
      <c r="L6" s="2"/>
      <c r="M6" s="17" t="str">
        <f>IF(L6="","",D6+L6)</f>
        <v/>
      </c>
      <c r="N6" s="17">
        <f>IF(J6="",IF(M6="","",M6),IF(M6="",J6,J6+M6))</f>
        <v>0</v>
      </c>
    </row>
    <row r="7" spans="2:15" x14ac:dyDescent="0.25">
      <c r="B7" s="11" t="s">
        <v>62</v>
      </c>
      <c r="C7" s="15">
        <v>-997</v>
      </c>
      <c r="D7" s="15">
        <v>0</v>
      </c>
      <c r="E7" s="16">
        <v>0</v>
      </c>
      <c r="H7" s="1" t="s">
        <v>0</v>
      </c>
      <c r="I7" s="2">
        <v>916</v>
      </c>
      <c r="J7" s="17">
        <f t="shared" ref="J7:J70" si="0">IF(I7="","",C7+I7)</f>
        <v>-81</v>
      </c>
      <c r="K7" s="1" t="s">
        <v>0</v>
      </c>
      <c r="L7" s="2">
        <v>82</v>
      </c>
      <c r="M7" s="17">
        <f t="shared" ref="M7:M70" si="1">IF(L7="","",D7+L7)</f>
        <v>82</v>
      </c>
      <c r="N7" s="17">
        <f t="shared" ref="N7:N70" si="2">IF(J7="",IF(M7="","",M7),IF(M7="",J7,J7+M7))</f>
        <v>1</v>
      </c>
    </row>
    <row r="8" spans="2:15" x14ac:dyDescent="0.25">
      <c r="B8" s="11" t="s">
        <v>60</v>
      </c>
      <c r="C8" s="15">
        <v>-1154</v>
      </c>
      <c r="D8" s="15">
        <v>0</v>
      </c>
      <c r="E8" s="16">
        <v>0</v>
      </c>
      <c r="H8" s="1" t="s">
        <v>32</v>
      </c>
      <c r="I8" s="3">
        <v>1154</v>
      </c>
      <c r="J8" s="17">
        <f t="shared" si="0"/>
        <v>0</v>
      </c>
      <c r="K8" s="1"/>
      <c r="L8" s="2"/>
      <c r="M8" s="17" t="str">
        <f t="shared" si="1"/>
        <v/>
      </c>
      <c r="N8" s="17">
        <f t="shared" si="2"/>
        <v>0</v>
      </c>
    </row>
    <row r="9" spans="2:15" x14ac:dyDescent="0.25">
      <c r="B9" s="11" t="s">
        <v>66</v>
      </c>
      <c r="C9" s="15">
        <v>-2977.05</v>
      </c>
      <c r="D9" s="15">
        <v>-129.5</v>
      </c>
      <c r="E9" s="16">
        <v>0</v>
      </c>
      <c r="H9" s="1" t="s">
        <v>1</v>
      </c>
      <c r="I9" s="3">
        <v>2977.05</v>
      </c>
      <c r="J9" s="17">
        <f t="shared" si="0"/>
        <v>0</v>
      </c>
      <c r="K9" s="1" t="s">
        <v>1</v>
      </c>
      <c r="L9" s="2">
        <v>129.5</v>
      </c>
      <c r="M9" s="17">
        <f t="shared" si="1"/>
        <v>0</v>
      </c>
      <c r="N9" s="17">
        <f t="shared" si="2"/>
        <v>0</v>
      </c>
    </row>
    <row r="10" spans="2:15" x14ac:dyDescent="0.25">
      <c r="B10" s="11" t="s">
        <v>67</v>
      </c>
      <c r="C10" s="15">
        <v>0</v>
      </c>
      <c r="D10" s="15">
        <v>0</v>
      </c>
      <c r="E10" s="16">
        <v>-8480.34</v>
      </c>
      <c r="H10" s="1"/>
      <c r="I10" s="3"/>
      <c r="J10" s="17" t="str">
        <f t="shared" si="0"/>
        <v/>
      </c>
      <c r="K10" s="1"/>
      <c r="L10" s="2"/>
      <c r="M10" s="17" t="str">
        <f t="shared" si="1"/>
        <v/>
      </c>
      <c r="N10" s="17" t="str">
        <f t="shared" si="2"/>
        <v/>
      </c>
    </row>
    <row r="11" spans="2:15" x14ac:dyDescent="0.25">
      <c r="B11" s="11" t="s">
        <v>70</v>
      </c>
      <c r="C11" s="15">
        <v>-1481.5</v>
      </c>
      <c r="D11" s="15">
        <v>-333</v>
      </c>
      <c r="E11" s="16">
        <v>0</v>
      </c>
      <c r="H11" s="1" t="s">
        <v>2</v>
      </c>
      <c r="I11" s="3">
        <v>1463.5</v>
      </c>
      <c r="J11" s="17">
        <f t="shared" si="0"/>
        <v>-18</v>
      </c>
      <c r="K11" s="1" t="s">
        <v>2</v>
      </c>
      <c r="L11" s="2">
        <v>351</v>
      </c>
      <c r="M11" s="17">
        <f t="shared" si="1"/>
        <v>18</v>
      </c>
      <c r="N11" s="17">
        <f t="shared" si="2"/>
        <v>0</v>
      </c>
    </row>
    <row r="12" spans="2:15" x14ac:dyDescent="0.25">
      <c r="B12" s="11" t="s">
        <v>71</v>
      </c>
      <c r="C12" s="15">
        <v>-3524.59</v>
      </c>
      <c r="D12" s="15">
        <v>0</v>
      </c>
      <c r="E12" s="16">
        <v>0</v>
      </c>
      <c r="H12" s="1" t="s">
        <v>3</v>
      </c>
      <c r="I12" s="3">
        <v>3428.59</v>
      </c>
      <c r="J12" s="17">
        <f t="shared" si="0"/>
        <v>-96</v>
      </c>
      <c r="K12" s="1" t="s">
        <v>3</v>
      </c>
      <c r="L12" s="2">
        <v>96</v>
      </c>
      <c r="M12" s="17">
        <f t="shared" si="1"/>
        <v>96</v>
      </c>
      <c r="N12" s="17">
        <f t="shared" si="2"/>
        <v>0</v>
      </c>
    </row>
    <row r="13" spans="2:15" x14ac:dyDescent="0.25">
      <c r="B13" s="11" t="s">
        <v>74</v>
      </c>
      <c r="C13" s="15">
        <v>-891.34</v>
      </c>
      <c r="D13" s="15">
        <v>0</v>
      </c>
      <c r="E13" s="16">
        <v>0</v>
      </c>
      <c r="H13" s="1" t="s">
        <v>33</v>
      </c>
      <c r="I13" s="2">
        <v>891.34</v>
      </c>
      <c r="J13" s="17">
        <f t="shared" si="0"/>
        <v>0</v>
      </c>
      <c r="K13" s="1"/>
      <c r="L13" s="2"/>
      <c r="M13" s="17" t="str">
        <f t="shared" si="1"/>
        <v/>
      </c>
      <c r="N13" s="17">
        <f t="shared" si="2"/>
        <v>0</v>
      </c>
    </row>
    <row r="14" spans="2:15" x14ac:dyDescent="0.25">
      <c r="B14" s="11" t="s">
        <v>73</v>
      </c>
      <c r="C14" s="15">
        <v>-30</v>
      </c>
      <c r="D14" s="15">
        <v>0</v>
      </c>
      <c r="E14" s="16">
        <v>0</v>
      </c>
      <c r="H14" s="1" t="s">
        <v>34</v>
      </c>
      <c r="I14" s="2">
        <v>30</v>
      </c>
      <c r="J14" s="17">
        <f t="shared" si="0"/>
        <v>0</v>
      </c>
      <c r="K14" s="1"/>
      <c r="L14" s="2"/>
      <c r="M14" s="17" t="str">
        <f t="shared" si="1"/>
        <v/>
      </c>
      <c r="N14" s="17">
        <f t="shared" si="2"/>
        <v>0</v>
      </c>
    </row>
    <row r="15" spans="2:15" x14ac:dyDescent="0.25">
      <c r="B15" s="11" t="s">
        <v>72</v>
      </c>
      <c r="C15" s="15">
        <v>-526.52</v>
      </c>
      <c r="D15" s="15">
        <v>0</v>
      </c>
      <c r="E15" s="16">
        <v>0</v>
      </c>
      <c r="H15" s="1" t="s">
        <v>35</v>
      </c>
      <c r="I15" s="2">
        <v>526.52</v>
      </c>
      <c r="J15" s="17">
        <f t="shared" si="0"/>
        <v>0</v>
      </c>
      <c r="K15" s="1"/>
      <c r="L15" s="2"/>
      <c r="M15" s="17" t="str">
        <f t="shared" si="1"/>
        <v/>
      </c>
      <c r="N15" s="17">
        <f t="shared" si="2"/>
        <v>0</v>
      </c>
    </row>
    <row r="16" spans="2:15" x14ac:dyDescent="0.25">
      <c r="B16" s="11" t="s">
        <v>78</v>
      </c>
      <c r="C16" s="15">
        <v>0</v>
      </c>
      <c r="D16" s="15">
        <v>0</v>
      </c>
      <c r="E16" s="16">
        <v>-62.66</v>
      </c>
      <c r="H16" s="1"/>
      <c r="I16" s="2"/>
      <c r="J16" s="17" t="str">
        <f t="shared" si="0"/>
        <v/>
      </c>
      <c r="K16" s="1"/>
      <c r="L16" s="2"/>
      <c r="M16" s="17" t="str">
        <f t="shared" si="1"/>
        <v/>
      </c>
      <c r="N16" s="17" t="str">
        <f t="shared" si="2"/>
        <v/>
      </c>
    </row>
    <row r="17" spans="2:17" x14ac:dyDescent="0.25">
      <c r="B17" s="11" t="s">
        <v>80</v>
      </c>
      <c r="C17" s="15">
        <v>-462</v>
      </c>
      <c r="D17" s="15">
        <v>-37</v>
      </c>
      <c r="E17" s="16">
        <v>0</v>
      </c>
      <c r="H17" s="1" t="s">
        <v>4</v>
      </c>
      <c r="I17" s="2">
        <v>430</v>
      </c>
      <c r="J17" s="17">
        <f t="shared" si="0"/>
        <v>-32</v>
      </c>
      <c r="K17" s="1" t="s">
        <v>4</v>
      </c>
      <c r="L17" s="2">
        <v>69</v>
      </c>
      <c r="M17" s="17">
        <f t="shared" si="1"/>
        <v>32</v>
      </c>
      <c r="N17" s="17">
        <f t="shared" si="2"/>
        <v>0</v>
      </c>
    </row>
    <row r="18" spans="2:17" x14ac:dyDescent="0.25">
      <c r="B18" s="11" t="s">
        <v>79</v>
      </c>
      <c r="C18" s="15">
        <v>-1107.5999999999999</v>
      </c>
      <c r="D18" s="15">
        <v>0</v>
      </c>
      <c r="E18" s="16">
        <v>0</v>
      </c>
      <c r="H18" s="1" t="s">
        <v>36</v>
      </c>
      <c r="I18" s="3">
        <v>1107.5999999999999</v>
      </c>
      <c r="J18" s="17">
        <f t="shared" si="0"/>
        <v>0</v>
      </c>
      <c r="K18" s="1"/>
      <c r="L18" s="2"/>
      <c r="M18" s="17" t="str">
        <f t="shared" si="1"/>
        <v/>
      </c>
      <c r="N18" s="17">
        <f t="shared" si="2"/>
        <v>0</v>
      </c>
    </row>
    <row r="19" spans="2:17" x14ac:dyDescent="0.25">
      <c r="B19" s="11" t="s">
        <v>82</v>
      </c>
      <c r="C19" s="15">
        <v>-892</v>
      </c>
      <c r="D19" s="15">
        <v>-1535</v>
      </c>
      <c r="E19" s="16">
        <v>-6028</v>
      </c>
      <c r="H19" s="1" t="s">
        <v>5</v>
      </c>
      <c r="I19" s="2">
        <v>860</v>
      </c>
      <c r="J19" s="17">
        <f t="shared" si="0"/>
        <v>-32</v>
      </c>
      <c r="K19" s="1" t="s">
        <v>5</v>
      </c>
      <c r="L19" s="3">
        <v>1881.5</v>
      </c>
      <c r="M19" s="17">
        <f t="shared" si="1"/>
        <v>346.5</v>
      </c>
      <c r="N19" s="17">
        <f t="shared" si="2"/>
        <v>314.5</v>
      </c>
    </row>
    <row r="20" spans="2:17" x14ac:dyDescent="0.25">
      <c r="B20" s="11" t="s">
        <v>83</v>
      </c>
      <c r="C20" s="15">
        <v>0</v>
      </c>
      <c r="D20" s="15">
        <v>0</v>
      </c>
      <c r="E20" s="16">
        <v>-150.71</v>
      </c>
      <c r="H20" s="1"/>
      <c r="I20" s="2"/>
      <c r="J20" s="17" t="str">
        <f t="shared" si="0"/>
        <v/>
      </c>
      <c r="K20" s="1"/>
      <c r="L20" s="3"/>
      <c r="M20" s="17" t="str">
        <f t="shared" si="1"/>
        <v/>
      </c>
      <c r="N20" s="17" t="str">
        <f t="shared" si="2"/>
        <v/>
      </c>
    </row>
    <row r="21" spans="2:17" x14ac:dyDescent="0.25">
      <c r="B21" s="11" t="s">
        <v>88</v>
      </c>
      <c r="C21" s="15">
        <v>-509.73</v>
      </c>
      <c r="D21" s="15">
        <v>0</v>
      </c>
      <c r="E21" s="16">
        <v>0</v>
      </c>
      <c r="H21" s="1" t="s">
        <v>37</v>
      </c>
      <c r="I21" s="2">
        <v>509.73</v>
      </c>
      <c r="J21" s="17">
        <f t="shared" si="0"/>
        <v>0</v>
      </c>
      <c r="K21" s="1"/>
      <c r="L21" s="3"/>
      <c r="M21" s="17" t="str">
        <f t="shared" si="1"/>
        <v/>
      </c>
      <c r="N21" s="17">
        <f t="shared" si="2"/>
        <v>0</v>
      </c>
    </row>
    <row r="22" spans="2:17" x14ac:dyDescent="0.25">
      <c r="B22" s="11" t="s">
        <v>87</v>
      </c>
      <c r="C22" s="15">
        <v>0</v>
      </c>
      <c r="D22" s="15">
        <v>0</v>
      </c>
      <c r="E22" s="16">
        <v>-36.979999999999997</v>
      </c>
      <c r="H22" s="1"/>
      <c r="I22" s="2"/>
      <c r="J22" s="17" t="str">
        <f t="shared" si="0"/>
        <v/>
      </c>
      <c r="K22" s="1"/>
      <c r="L22" s="3"/>
      <c r="M22" s="17" t="str">
        <f t="shared" si="1"/>
        <v/>
      </c>
      <c r="N22" s="17" t="str">
        <f t="shared" si="2"/>
        <v/>
      </c>
    </row>
    <row r="23" spans="2:17" x14ac:dyDescent="0.25">
      <c r="B23" s="11" t="s">
        <v>84</v>
      </c>
      <c r="C23" s="15">
        <v>-1050.83</v>
      </c>
      <c r="D23" s="15">
        <v>0</v>
      </c>
      <c r="E23" s="16">
        <v>0</v>
      </c>
      <c r="H23" s="1" t="s">
        <v>38</v>
      </c>
      <c r="I23" s="3">
        <v>1050.83</v>
      </c>
      <c r="J23" s="17">
        <f t="shared" si="0"/>
        <v>0</v>
      </c>
      <c r="K23" s="1"/>
      <c r="L23" s="3"/>
      <c r="M23" s="17" t="str">
        <f t="shared" si="1"/>
        <v/>
      </c>
      <c r="N23" s="17">
        <f t="shared" si="2"/>
        <v>0</v>
      </c>
    </row>
    <row r="24" spans="2:17" x14ac:dyDescent="0.25">
      <c r="B24" s="11" t="s">
        <v>85</v>
      </c>
      <c r="C24" s="15">
        <v>0</v>
      </c>
      <c r="D24" s="15">
        <v>0</v>
      </c>
      <c r="E24" s="16">
        <v>-450</v>
      </c>
      <c r="H24" s="1"/>
      <c r="I24" s="3"/>
      <c r="J24" s="17" t="str">
        <f t="shared" si="0"/>
        <v/>
      </c>
      <c r="K24" s="1"/>
      <c r="L24" s="3"/>
      <c r="M24" s="17" t="str">
        <f t="shared" si="1"/>
        <v/>
      </c>
      <c r="N24" s="17" t="str">
        <f t="shared" si="2"/>
        <v/>
      </c>
    </row>
    <row r="25" spans="2:17" x14ac:dyDescent="0.25">
      <c r="B25" s="11" t="s">
        <v>86</v>
      </c>
      <c r="C25" s="15">
        <v>-720</v>
      </c>
      <c r="D25" s="15">
        <v>-55.5</v>
      </c>
      <c r="E25" s="16">
        <v>-5795.69</v>
      </c>
      <c r="H25" s="1" t="s">
        <v>6</v>
      </c>
      <c r="I25" s="2">
        <v>720</v>
      </c>
      <c r="J25" s="17">
        <f t="shared" si="0"/>
        <v>0</v>
      </c>
      <c r="K25" s="1" t="s">
        <v>6</v>
      </c>
      <c r="L25" s="2">
        <v>55.5</v>
      </c>
      <c r="M25" s="17">
        <f t="shared" si="1"/>
        <v>0</v>
      </c>
      <c r="N25" s="17">
        <f t="shared" si="2"/>
        <v>0</v>
      </c>
    </row>
    <row r="26" spans="2:17" x14ac:dyDescent="0.25">
      <c r="B26" s="11" t="s">
        <v>90</v>
      </c>
      <c r="C26" s="15">
        <v>-2359.29</v>
      </c>
      <c r="D26" s="15">
        <v>0</v>
      </c>
      <c r="E26" s="16">
        <v>0</v>
      </c>
      <c r="H26" s="1" t="s">
        <v>39</v>
      </c>
      <c r="I26" s="3">
        <v>2359.29</v>
      </c>
      <c r="J26" s="17">
        <f t="shared" si="0"/>
        <v>0</v>
      </c>
      <c r="K26" s="1"/>
      <c r="L26" s="2"/>
      <c r="M26" s="17" t="str">
        <f t="shared" si="1"/>
        <v/>
      </c>
      <c r="N26" s="17">
        <f t="shared" si="2"/>
        <v>0</v>
      </c>
    </row>
    <row r="27" spans="2:17" x14ac:dyDescent="0.25">
      <c r="B27" s="11" t="s">
        <v>89</v>
      </c>
      <c r="C27" s="15">
        <v>-1648.8</v>
      </c>
      <c r="D27" s="15">
        <v>-148</v>
      </c>
      <c r="E27" s="16">
        <v>0</v>
      </c>
      <c r="H27" s="1" t="s">
        <v>7</v>
      </c>
      <c r="I27" s="3">
        <v>1648.8</v>
      </c>
      <c r="J27" s="17">
        <f t="shared" si="0"/>
        <v>0</v>
      </c>
      <c r="K27" s="1" t="s">
        <v>7</v>
      </c>
      <c r="L27" s="2">
        <v>148</v>
      </c>
      <c r="M27" s="17">
        <f t="shared" si="1"/>
        <v>0</v>
      </c>
      <c r="N27" s="17">
        <f t="shared" si="2"/>
        <v>0</v>
      </c>
      <c r="Q27" s="18"/>
    </row>
    <row r="28" spans="2:17" x14ac:dyDescent="0.25">
      <c r="B28" s="11" t="s">
        <v>93</v>
      </c>
      <c r="C28" s="15">
        <v>0</v>
      </c>
      <c r="D28" s="15">
        <v>0</v>
      </c>
      <c r="E28" s="16">
        <v>-940</v>
      </c>
      <c r="H28" s="1"/>
      <c r="I28" s="3"/>
      <c r="J28" s="17" t="str">
        <f t="shared" si="0"/>
        <v/>
      </c>
      <c r="K28" s="1"/>
      <c r="L28" s="2"/>
      <c r="M28" s="17" t="str">
        <f t="shared" si="1"/>
        <v/>
      </c>
      <c r="N28" s="17" t="str">
        <f t="shared" si="2"/>
        <v/>
      </c>
    </row>
    <row r="29" spans="2:17" x14ac:dyDescent="0.25">
      <c r="B29" s="11" t="s">
        <v>94</v>
      </c>
      <c r="C29" s="15">
        <v>-2416.84</v>
      </c>
      <c r="D29" s="15">
        <v>0</v>
      </c>
      <c r="E29" s="16">
        <v>0</v>
      </c>
      <c r="H29" s="1" t="s">
        <v>40</v>
      </c>
      <c r="I29" s="3">
        <v>2416.84</v>
      </c>
      <c r="J29" s="17">
        <f t="shared" si="0"/>
        <v>0</v>
      </c>
      <c r="K29" s="1"/>
      <c r="L29" s="2"/>
      <c r="M29" s="17" t="str">
        <f t="shared" si="1"/>
        <v/>
      </c>
      <c r="N29" s="17">
        <f t="shared" si="2"/>
        <v>0</v>
      </c>
    </row>
    <row r="30" spans="2:17" x14ac:dyDescent="0.25">
      <c r="B30" s="11" t="s">
        <v>98</v>
      </c>
      <c r="C30" s="15">
        <v>-796.27</v>
      </c>
      <c r="D30" s="15">
        <v>0</v>
      </c>
      <c r="E30" s="16">
        <v>-4114.91</v>
      </c>
      <c r="H30" s="1" t="s">
        <v>41</v>
      </c>
      <c r="I30" s="2">
        <v>796.27</v>
      </c>
      <c r="J30" s="17">
        <f t="shared" si="0"/>
        <v>0</v>
      </c>
      <c r="K30" s="1"/>
      <c r="L30" s="2"/>
      <c r="M30" s="17" t="str">
        <f t="shared" si="1"/>
        <v/>
      </c>
      <c r="N30" s="17">
        <f t="shared" si="2"/>
        <v>0</v>
      </c>
    </row>
    <row r="31" spans="2:17" x14ac:dyDescent="0.25">
      <c r="B31" s="11" t="s">
        <v>97</v>
      </c>
      <c r="C31" s="15">
        <v>-3124.05</v>
      </c>
      <c r="D31" s="15">
        <v>-610.5</v>
      </c>
      <c r="E31" s="16">
        <v>0</v>
      </c>
      <c r="H31" s="1" t="s">
        <v>8</v>
      </c>
      <c r="I31" s="3">
        <v>3124.05</v>
      </c>
      <c r="J31" s="17">
        <f t="shared" si="0"/>
        <v>0</v>
      </c>
      <c r="K31" s="1" t="s">
        <v>8</v>
      </c>
      <c r="L31" s="2">
        <v>610.5</v>
      </c>
      <c r="M31" s="17">
        <f t="shared" si="1"/>
        <v>0</v>
      </c>
      <c r="N31" s="17">
        <f t="shared" si="2"/>
        <v>0</v>
      </c>
    </row>
    <row r="32" spans="2:17" x14ac:dyDescent="0.25">
      <c r="B32" s="11" t="s">
        <v>99</v>
      </c>
      <c r="C32" s="15">
        <v>-744</v>
      </c>
      <c r="D32" s="15">
        <v>0</v>
      </c>
      <c r="E32" s="16">
        <v>-1263.56</v>
      </c>
      <c r="H32" s="1" t="s">
        <v>9</v>
      </c>
      <c r="I32" s="2">
        <v>684</v>
      </c>
      <c r="J32" s="17">
        <f t="shared" si="0"/>
        <v>-60</v>
      </c>
      <c r="K32" s="1" t="s">
        <v>9</v>
      </c>
      <c r="L32" s="2">
        <v>60</v>
      </c>
      <c r="M32" s="17">
        <f t="shared" si="1"/>
        <v>60</v>
      </c>
      <c r="N32" s="17">
        <f t="shared" si="2"/>
        <v>0</v>
      </c>
    </row>
    <row r="33" spans="2:14" x14ac:dyDescent="0.25">
      <c r="B33" s="11" t="s">
        <v>96</v>
      </c>
      <c r="C33" s="15">
        <v>-2624.94</v>
      </c>
      <c r="D33" s="15">
        <v>-111</v>
      </c>
      <c r="E33" s="16">
        <v>-450</v>
      </c>
      <c r="H33" s="1" t="s">
        <v>10</v>
      </c>
      <c r="I33" s="3">
        <v>2553.94</v>
      </c>
      <c r="J33" s="17">
        <f t="shared" si="0"/>
        <v>-71</v>
      </c>
      <c r="K33" s="1" t="s">
        <v>10</v>
      </c>
      <c r="L33" s="2">
        <v>182</v>
      </c>
      <c r="M33" s="17">
        <f t="shared" si="1"/>
        <v>71</v>
      </c>
      <c r="N33" s="17">
        <f t="shared" si="2"/>
        <v>0</v>
      </c>
    </row>
    <row r="34" spans="2:14" ht="15" customHeight="1" x14ac:dyDescent="0.25">
      <c r="B34" s="11" t="s">
        <v>101</v>
      </c>
      <c r="C34" s="15">
        <v>0</v>
      </c>
      <c r="D34" s="15">
        <v>0</v>
      </c>
      <c r="E34" s="16">
        <v>-16088.29</v>
      </c>
      <c r="H34" s="1"/>
      <c r="I34" s="3"/>
      <c r="J34" s="17" t="str">
        <f t="shared" si="0"/>
        <v/>
      </c>
      <c r="K34" s="1"/>
      <c r="L34" s="2"/>
      <c r="M34" s="17" t="str">
        <f t="shared" si="1"/>
        <v/>
      </c>
      <c r="N34" s="17" t="str">
        <f t="shared" si="2"/>
        <v/>
      </c>
    </row>
    <row r="35" spans="2:14" ht="15" customHeight="1" x14ac:dyDescent="0.25">
      <c r="B35" s="11" t="s">
        <v>102</v>
      </c>
      <c r="C35" s="15">
        <v>-861.46</v>
      </c>
      <c r="D35" s="15">
        <v>0</v>
      </c>
      <c r="E35" s="16">
        <v>0</v>
      </c>
      <c r="H35" s="1" t="s">
        <v>42</v>
      </c>
      <c r="I35" s="2">
        <v>861.46</v>
      </c>
      <c r="J35" s="17">
        <f t="shared" si="0"/>
        <v>0</v>
      </c>
      <c r="K35" s="1"/>
      <c r="L35" s="2"/>
      <c r="M35" s="17" t="str">
        <f t="shared" si="1"/>
        <v/>
      </c>
      <c r="N35" s="17">
        <f t="shared" si="2"/>
        <v>0</v>
      </c>
    </row>
    <row r="36" spans="2:14" ht="15" customHeight="1" x14ac:dyDescent="0.25">
      <c r="B36" s="11" t="s">
        <v>103</v>
      </c>
      <c r="C36" s="15">
        <v>-403</v>
      </c>
      <c r="D36" s="15">
        <v>0</v>
      </c>
      <c r="E36" s="16">
        <v>0</v>
      </c>
      <c r="H36" s="1" t="s">
        <v>43</v>
      </c>
      <c r="I36" s="2">
        <v>403</v>
      </c>
      <c r="J36" s="17">
        <f t="shared" si="0"/>
        <v>0</v>
      </c>
      <c r="K36" s="1"/>
      <c r="L36" s="2"/>
      <c r="M36" s="17" t="str">
        <f t="shared" si="1"/>
        <v/>
      </c>
      <c r="N36" s="17">
        <f t="shared" si="2"/>
        <v>0</v>
      </c>
    </row>
    <row r="37" spans="2:14" ht="15" customHeight="1" x14ac:dyDescent="0.25">
      <c r="B37" s="11" t="s">
        <v>105</v>
      </c>
      <c r="C37" s="15">
        <v>-1729.43</v>
      </c>
      <c r="D37" s="15">
        <v>-444</v>
      </c>
      <c r="E37" s="16">
        <v>0</v>
      </c>
      <c r="H37" s="1" t="s">
        <v>11</v>
      </c>
      <c r="I37" s="3">
        <v>1729.43</v>
      </c>
      <c r="J37" s="17">
        <f t="shared" si="0"/>
        <v>0</v>
      </c>
      <c r="K37" s="1" t="s">
        <v>11</v>
      </c>
      <c r="L37" s="2">
        <v>388.5</v>
      </c>
      <c r="M37" s="17">
        <f t="shared" si="1"/>
        <v>-55.5</v>
      </c>
      <c r="N37" s="17">
        <f t="shared" si="2"/>
        <v>-55.5</v>
      </c>
    </row>
    <row r="38" spans="2:14" ht="15" customHeight="1" x14ac:dyDescent="0.25">
      <c r="B38" s="11" t="s">
        <v>106</v>
      </c>
      <c r="C38" s="15">
        <v>-2315.37</v>
      </c>
      <c r="D38" s="15">
        <v>0</v>
      </c>
      <c r="E38" s="16">
        <v>0</v>
      </c>
      <c r="H38" s="1" t="s">
        <v>12</v>
      </c>
      <c r="I38" s="3">
        <v>2315.37</v>
      </c>
      <c r="J38" s="17">
        <f t="shared" si="0"/>
        <v>0</v>
      </c>
      <c r="K38" s="1" t="s">
        <v>12</v>
      </c>
      <c r="L38" s="2">
        <v>55.5</v>
      </c>
      <c r="M38" s="17">
        <f t="shared" si="1"/>
        <v>55.5</v>
      </c>
      <c r="N38" s="17">
        <f t="shared" si="2"/>
        <v>55.5</v>
      </c>
    </row>
    <row r="39" spans="2:14" ht="15" customHeight="1" x14ac:dyDescent="0.25">
      <c r="B39" s="11" t="s">
        <v>117</v>
      </c>
      <c r="C39" s="15">
        <v>0</v>
      </c>
      <c r="D39" s="15">
        <v>-111</v>
      </c>
      <c r="E39" s="16">
        <v>-3583</v>
      </c>
      <c r="H39" s="1"/>
      <c r="I39" s="3"/>
      <c r="J39" s="17" t="str">
        <f t="shared" si="0"/>
        <v/>
      </c>
      <c r="K39" s="1" t="s">
        <v>13</v>
      </c>
      <c r="L39" s="2">
        <v>111</v>
      </c>
      <c r="M39" s="17">
        <f t="shared" si="1"/>
        <v>0</v>
      </c>
      <c r="N39" s="17">
        <f t="shared" si="2"/>
        <v>0</v>
      </c>
    </row>
    <row r="40" spans="2:14" ht="15" customHeight="1" x14ac:dyDescent="0.25">
      <c r="B40" s="11" t="s">
        <v>109</v>
      </c>
      <c r="C40" s="15">
        <v>-130</v>
      </c>
      <c r="D40" s="15">
        <v>-55.5</v>
      </c>
      <c r="E40" s="16">
        <v>0</v>
      </c>
      <c r="H40" s="1" t="s">
        <v>14</v>
      </c>
      <c r="I40" s="2">
        <v>130</v>
      </c>
      <c r="J40" s="17">
        <f t="shared" si="0"/>
        <v>0</v>
      </c>
      <c r="K40" s="1" t="s">
        <v>14</v>
      </c>
      <c r="L40" s="2">
        <v>55.5</v>
      </c>
      <c r="M40" s="17">
        <f t="shared" si="1"/>
        <v>0</v>
      </c>
      <c r="N40" s="17">
        <f t="shared" si="2"/>
        <v>0</v>
      </c>
    </row>
    <row r="41" spans="2:14" ht="15" customHeight="1" x14ac:dyDescent="0.25">
      <c r="B41" s="11" t="s">
        <v>110</v>
      </c>
      <c r="C41" s="15">
        <v>-683</v>
      </c>
      <c r="D41" s="15">
        <v>-1847.5</v>
      </c>
      <c r="E41" s="16">
        <v>-30457</v>
      </c>
      <c r="H41" s="1" t="s">
        <v>15</v>
      </c>
      <c r="I41" s="2">
        <v>683</v>
      </c>
      <c r="J41" s="17">
        <f t="shared" si="0"/>
        <v>0</v>
      </c>
      <c r="K41" s="1" t="s">
        <v>15</v>
      </c>
      <c r="L41" s="3">
        <v>1089</v>
      </c>
      <c r="M41" s="17">
        <f t="shared" si="1"/>
        <v>-758.5</v>
      </c>
      <c r="N41" s="17">
        <f t="shared" si="2"/>
        <v>-758.5</v>
      </c>
    </row>
    <row r="42" spans="2:14" ht="15" customHeight="1" x14ac:dyDescent="0.25">
      <c r="B42" s="11" t="s">
        <v>111</v>
      </c>
      <c r="C42" s="15">
        <v>0</v>
      </c>
      <c r="D42" s="15">
        <v>0</v>
      </c>
      <c r="E42" s="16">
        <v>-542.62</v>
      </c>
      <c r="H42" s="1"/>
      <c r="I42" s="2"/>
      <c r="J42" s="17" t="str">
        <f t="shared" si="0"/>
        <v/>
      </c>
      <c r="K42" s="1"/>
      <c r="L42" s="3"/>
      <c r="M42" s="17" t="str">
        <f t="shared" si="1"/>
        <v/>
      </c>
      <c r="N42" s="17" t="str">
        <f t="shared" si="2"/>
        <v/>
      </c>
    </row>
    <row r="43" spans="2:14" ht="15" customHeight="1" x14ac:dyDescent="0.25">
      <c r="B43" s="11" t="s">
        <v>122</v>
      </c>
      <c r="C43" s="15">
        <v>-1286.42</v>
      </c>
      <c r="D43" s="15">
        <v>0</v>
      </c>
      <c r="E43" s="16">
        <v>0</v>
      </c>
      <c r="H43" s="1" t="s">
        <v>44</v>
      </c>
      <c r="I43" s="3">
        <v>1286.42</v>
      </c>
      <c r="J43" s="17">
        <f t="shared" si="0"/>
        <v>0</v>
      </c>
      <c r="K43" s="1"/>
      <c r="L43" s="3"/>
      <c r="M43" s="17" t="str">
        <f t="shared" si="1"/>
        <v/>
      </c>
      <c r="N43" s="17">
        <f t="shared" si="2"/>
        <v>0</v>
      </c>
    </row>
    <row r="44" spans="2:14" ht="15" customHeight="1" x14ac:dyDescent="0.25">
      <c r="B44" s="11" t="s">
        <v>113</v>
      </c>
      <c r="C44" s="15">
        <v>-474.9</v>
      </c>
      <c r="D44" s="15">
        <v>0</v>
      </c>
      <c r="E44" s="16">
        <v>0</v>
      </c>
      <c r="H44" s="1" t="s">
        <v>45</v>
      </c>
      <c r="I44" s="2">
        <v>474.9</v>
      </c>
      <c r="J44" s="17">
        <f t="shared" si="0"/>
        <v>0</v>
      </c>
      <c r="K44" s="1"/>
      <c r="L44" s="3"/>
      <c r="M44" s="17" t="str">
        <f t="shared" si="1"/>
        <v/>
      </c>
      <c r="N44" s="17">
        <f t="shared" si="2"/>
        <v>0</v>
      </c>
    </row>
    <row r="45" spans="2:14" ht="15" customHeight="1" x14ac:dyDescent="0.25">
      <c r="B45" s="11" t="s">
        <v>115</v>
      </c>
      <c r="C45" s="15">
        <v>-464.48</v>
      </c>
      <c r="D45" s="15">
        <v>0</v>
      </c>
      <c r="E45" s="16">
        <v>-693</v>
      </c>
      <c r="H45" s="1" t="s">
        <v>46</v>
      </c>
      <c r="I45" s="2">
        <v>464.48</v>
      </c>
      <c r="J45" s="17">
        <f t="shared" si="0"/>
        <v>0</v>
      </c>
      <c r="K45" s="1"/>
      <c r="L45" s="3"/>
      <c r="M45" s="17" t="str">
        <f t="shared" si="1"/>
        <v/>
      </c>
      <c r="N45" s="17">
        <f t="shared" si="2"/>
        <v>0</v>
      </c>
    </row>
    <row r="46" spans="2:14" ht="15" customHeight="1" x14ac:dyDescent="0.25">
      <c r="B46" s="11" t="s">
        <v>124</v>
      </c>
      <c r="C46" s="15">
        <v>-1548</v>
      </c>
      <c r="D46" s="15">
        <v>0</v>
      </c>
      <c r="E46" s="16">
        <v>0</v>
      </c>
      <c r="H46" s="1" t="s">
        <v>47</v>
      </c>
      <c r="I46" s="3">
        <v>1548</v>
      </c>
      <c r="J46" s="17">
        <f t="shared" si="0"/>
        <v>0</v>
      </c>
      <c r="K46" s="1"/>
      <c r="L46" s="3"/>
      <c r="M46" s="17" t="str">
        <f t="shared" si="1"/>
        <v/>
      </c>
      <c r="N46" s="17">
        <f t="shared" si="2"/>
        <v>0</v>
      </c>
    </row>
    <row r="47" spans="2:14" ht="15" customHeight="1" x14ac:dyDescent="0.25">
      <c r="B47" s="11" t="s">
        <v>123</v>
      </c>
      <c r="C47" s="15">
        <v>0</v>
      </c>
      <c r="D47" s="15">
        <v>0</v>
      </c>
      <c r="E47" s="16">
        <v>-1470</v>
      </c>
      <c r="H47" s="1"/>
      <c r="I47" s="3"/>
      <c r="J47" s="17" t="str">
        <f t="shared" si="0"/>
        <v/>
      </c>
      <c r="K47" s="1"/>
      <c r="L47" s="3"/>
      <c r="M47" s="17" t="str">
        <f t="shared" si="1"/>
        <v/>
      </c>
      <c r="N47" s="17" t="str">
        <f t="shared" si="2"/>
        <v/>
      </c>
    </row>
    <row r="48" spans="2:14" ht="15" customHeight="1" x14ac:dyDescent="0.25">
      <c r="B48" s="11" t="s">
        <v>135</v>
      </c>
      <c r="C48" s="15">
        <v>-444</v>
      </c>
      <c r="D48" s="15">
        <v>0</v>
      </c>
      <c r="E48" s="16">
        <v>-4181.25</v>
      </c>
      <c r="H48" s="1" t="s">
        <v>48</v>
      </c>
      <c r="I48" s="2">
        <v>444</v>
      </c>
      <c r="J48" s="17">
        <f t="shared" si="0"/>
        <v>0</v>
      </c>
      <c r="K48" s="1"/>
      <c r="L48" s="3"/>
      <c r="M48" s="17" t="str">
        <f t="shared" si="1"/>
        <v/>
      </c>
      <c r="N48" s="17">
        <f t="shared" si="2"/>
        <v>0</v>
      </c>
    </row>
    <row r="49" spans="2:14" ht="15" customHeight="1" x14ac:dyDescent="0.25">
      <c r="B49" s="11" t="s">
        <v>126</v>
      </c>
      <c r="C49" s="15">
        <v>0</v>
      </c>
      <c r="D49" s="15">
        <v>0</v>
      </c>
      <c r="E49" s="16">
        <v>-126.64</v>
      </c>
      <c r="H49" s="1"/>
      <c r="I49" s="2"/>
      <c r="J49" s="17" t="str">
        <f t="shared" si="0"/>
        <v/>
      </c>
      <c r="K49" s="1"/>
      <c r="L49" s="3"/>
      <c r="M49" s="17" t="str">
        <f t="shared" si="1"/>
        <v/>
      </c>
      <c r="N49" s="17" t="str">
        <f t="shared" si="2"/>
        <v/>
      </c>
    </row>
    <row r="50" spans="2:14" ht="15" customHeight="1" x14ac:dyDescent="0.25">
      <c r="B50" s="11" t="s">
        <v>134</v>
      </c>
      <c r="C50" s="15">
        <v>-1147.8499999999999</v>
      </c>
      <c r="D50" s="15">
        <v>0</v>
      </c>
      <c r="E50" s="16">
        <v>0</v>
      </c>
      <c r="H50" s="1" t="s">
        <v>49</v>
      </c>
      <c r="I50" s="3">
        <v>1147.8499999999999</v>
      </c>
      <c r="J50" s="17">
        <f t="shared" si="0"/>
        <v>0</v>
      </c>
      <c r="K50" s="1"/>
      <c r="L50" s="3"/>
      <c r="M50" s="17" t="str">
        <f t="shared" si="1"/>
        <v/>
      </c>
      <c r="N50" s="17">
        <f t="shared" si="2"/>
        <v>0</v>
      </c>
    </row>
    <row r="51" spans="2:14" ht="15" customHeight="1" x14ac:dyDescent="0.25">
      <c r="B51" s="11" t="s">
        <v>133</v>
      </c>
      <c r="C51" s="15">
        <v>-637</v>
      </c>
      <c r="D51" s="15">
        <v>0</v>
      </c>
      <c r="E51" s="16">
        <v>0</v>
      </c>
      <c r="H51" s="1" t="s">
        <v>50</v>
      </c>
      <c r="I51" s="2">
        <v>637</v>
      </c>
      <c r="J51" s="17">
        <f t="shared" si="0"/>
        <v>0</v>
      </c>
      <c r="K51" s="1"/>
      <c r="L51" s="3"/>
      <c r="M51" s="17" t="str">
        <f t="shared" si="1"/>
        <v/>
      </c>
      <c r="N51" s="17">
        <f t="shared" si="2"/>
        <v>0</v>
      </c>
    </row>
    <row r="52" spans="2:14" ht="15" customHeight="1" x14ac:dyDescent="0.25">
      <c r="B52" s="11" t="s">
        <v>130</v>
      </c>
      <c r="C52" s="15">
        <v>-147</v>
      </c>
      <c r="D52" s="15">
        <v>0</v>
      </c>
      <c r="E52" s="16">
        <v>0</v>
      </c>
      <c r="H52" s="1" t="s">
        <v>51</v>
      </c>
      <c r="I52" s="2">
        <v>147</v>
      </c>
      <c r="J52" s="17">
        <f t="shared" si="0"/>
        <v>0</v>
      </c>
      <c r="K52" s="1"/>
      <c r="L52" s="3"/>
      <c r="M52" s="17" t="str">
        <f t="shared" si="1"/>
        <v/>
      </c>
      <c r="N52" s="17">
        <f t="shared" si="2"/>
        <v>0</v>
      </c>
    </row>
    <row r="53" spans="2:14" ht="15" customHeight="1" x14ac:dyDescent="0.25">
      <c r="B53" s="11" t="s">
        <v>131</v>
      </c>
      <c r="C53" s="15">
        <v>-1102.26</v>
      </c>
      <c r="D53" s="15">
        <v>0</v>
      </c>
      <c r="E53" s="16">
        <v>0</v>
      </c>
      <c r="H53" s="1" t="s">
        <v>52</v>
      </c>
      <c r="I53" s="3">
        <v>1102.26</v>
      </c>
      <c r="J53" s="17">
        <f t="shared" si="0"/>
        <v>0</v>
      </c>
      <c r="K53" s="1"/>
      <c r="L53" s="3"/>
      <c r="M53" s="17" t="str">
        <f t="shared" si="1"/>
        <v/>
      </c>
      <c r="N53" s="17">
        <f t="shared" si="2"/>
        <v>0</v>
      </c>
    </row>
    <row r="54" spans="2:14" ht="15" customHeight="1" x14ac:dyDescent="0.25">
      <c r="B54" s="11" t="s">
        <v>127</v>
      </c>
      <c r="C54" s="15">
        <v>-910</v>
      </c>
      <c r="D54" s="15">
        <v>0</v>
      </c>
      <c r="E54" s="16">
        <v>0</v>
      </c>
      <c r="H54" s="1" t="s">
        <v>16</v>
      </c>
      <c r="I54" s="2">
        <v>856</v>
      </c>
      <c r="J54" s="17">
        <f t="shared" si="0"/>
        <v>-54</v>
      </c>
      <c r="K54" s="1" t="s">
        <v>16</v>
      </c>
      <c r="L54" s="2">
        <v>54</v>
      </c>
      <c r="M54" s="17">
        <f t="shared" si="1"/>
        <v>54</v>
      </c>
      <c r="N54" s="17">
        <f t="shared" si="2"/>
        <v>0</v>
      </c>
    </row>
    <row r="55" spans="2:14" ht="15" customHeight="1" x14ac:dyDescent="0.25">
      <c r="B55" s="11" t="s">
        <v>141</v>
      </c>
      <c r="C55" s="15">
        <v>-474.13</v>
      </c>
      <c r="D55" s="15">
        <v>0</v>
      </c>
      <c r="E55" s="16">
        <v>0</v>
      </c>
      <c r="H55" s="1" t="s">
        <v>53</v>
      </c>
      <c r="I55" s="2">
        <v>474.13</v>
      </c>
      <c r="J55" s="17">
        <f t="shared" si="0"/>
        <v>0</v>
      </c>
      <c r="K55" s="1"/>
      <c r="L55" s="2"/>
      <c r="M55" s="17" t="str">
        <f t="shared" si="1"/>
        <v/>
      </c>
      <c r="N55" s="17">
        <f t="shared" si="2"/>
        <v>0</v>
      </c>
    </row>
    <row r="56" spans="2:14" ht="15" customHeight="1" x14ac:dyDescent="0.25">
      <c r="B56" s="11" t="s">
        <v>143</v>
      </c>
      <c r="C56" s="15">
        <v>-1701.7</v>
      </c>
      <c r="D56" s="15">
        <v>-92.5</v>
      </c>
      <c r="E56" s="16">
        <v>0</v>
      </c>
      <c r="H56" s="1" t="s">
        <v>17</v>
      </c>
      <c r="I56" s="3">
        <v>1701.7</v>
      </c>
      <c r="J56" s="17">
        <f t="shared" si="0"/>
        <v>0</v>
      </c>
      <c r="K56" s="1" t="s">
        <v>17</v>
      </c>
      <c r="L56" s="2">
        <v>92.5</v>
      </c>
      <c r="M56" s="17">
        <f t="shared" si="1"/>
        <v>0</v>
      </c>
      <c r="N56" s="17">
        <f t="shared" si="2"/>
        <v>0</v>
      </c>
    </row>
    <row r="57" spans="2:14" x14ac:dyDescent="0.25">
      <c r="B57" s="11" t="s">
        <v>139</v>
      </c>
      <c r="C57" s="15">
        <v>-833</v>
      </c>
      <c r="D57" s="15">
        <v>0</v>
      </c>
      <c r="E57" s="16">
        <v>0</v>
      </c>
      <c r="H57" s="1" t="s">
        <v>54</v>
      </c>
      <c r="I57" s="2">
        <v>833</v>
      </c>
      <c r="J57" s="17">
        <f t="shared" si="0"/>
        <v>0</v>
      </c>
      <c r="K57" s="1"/>
      <c r="L57" s="2"/>
      <c r="M57" s="17" t="str">
        <f t="shared" si="1"/>
        <v/>
      </c>
      <c r="N57" s="17">
        <f t="shared" si="2"/>
        <v>0</v>
      </c>
    </row>
    <row r="58" spans="2:14" x14ac:dyDescent="0.25">
      <c r="B58" s="11" t="s">
        <v>149</v>
      </c>
      <c r="C58" s="15">
        <v>-2949.45</v>
      </c>
      <c r="D58" s="15">
        <v>-721.5</v>
      </c>
      <c r="E58" s="16">
        <v>0</v>
      </c>
      <c r="H58" s="1" t="s">
        <v>18</v>
      </c>
      <c r="I58" s="3">
        <v>2949.45</v>
      </c>
      <c r="J58" s="17">
        <f t="shared" si="0"/>
        <v>0</v>
      </c>
      <c r="K58" s="1" t="s">
        <v>18</v>
      </c>
      <c r="L58" s="2">
        <v>721.5</v>
      </c>
      <c r="M58" s="17">
        <f t="shared" si="1"/>
        <v>0</v>
      </c>
      <c r="N58" s="17">
        <f t="shared" si="2"/>
        <v>0</v>
      </c>
    </row>
    <row r="59" spans="2:14" x14ac:dyDescent="0.25">
      <c r="B59" s="11" t="s">
        <v>148</v>
      </c>
      <c r="C59" s="15">
        <v>0</v>
      </c>
      <c r="D59" s="15">
        <v>-55.5</v>
      </c>
      <c r="E59" s="16">
        <v>0</v>
      </c>
      <c r="H59" s="1"/>
      <c r="I59" s="3"/>
      <c r="J59" s="17" t="str">
        <f t="shared" si="0"/>
        <v/>
      </c>
      <c r="K59" s="1" t="s">
        <v>19</v>
      </c>
      <c r="L59" s="2">
        <v>55.5</v>
      </c>
      <c r="M59" s="17">
        <f t="shared" si="1"/>
        <v>0</v>
      </c>
      <c r="N59" s="17">
        <f t="shared" si="2"/>
        <v>0</v>
      </c>
    </row>
    <row r="60" spans="2:14" x14ac:dyDescent="0.25">
      <c r="B60" s="11" t="s">
        <v>144</v>
      </c>
      <c r="C60" s="15">
        <v>0</v>
      </c>
      <c r="D60" s="15">
        <v>0</v>
      </c>
      <c r="E60" s="16">
        <v>-450</v>
      </c>
      <c r="H60" s="1"/>
      <c r="I60" s="3"/>
      <c r="J60" s="17" t="str">
        <f t="shared" si="0"/>
        <v/>
      </c>
      <c r="K60" s="1"/>
      <c r="L60" s="2"/>
      <c r="M60" s="17" t="str">
        <f t="shared" si="1"/>
        <v/>
      </c>
      <c r="N60" s="17" t="str">
        <f t="shared" si="2"/>
        <v/>
      </c>
    </row>
    <row r="61" spans="2:14" x14ac:dyDescent="0.25">
      <c r="B61" s="11" t="s">
        <v>145</v>
      </c>
      <c r="C61" s="15">
        <v>0</v>
      </c>
      <c r="D61" s="15">
        <v>0</v>
      </c>
      <c r="E61" s="16">
        <v>-360</v>
      </c>
      <c r="H61" s="1"/>
      <c r="I61" s="3"/>
      <c r="J61" s="17" t="str">
        <f t="shared" si="0"/>
        <v/>
      </c>
      <c r="K61" s="1"/>
      <c r="L61" s="2"/>
      <c r="M61" s="17" t="str">
        <f t="shared" si="1"/>
        <v/>
      </c>
      <c r="N61" s="17" t="str">
        <f t="shared" si="2"/>
        <v/>
      </c>
    </row>
    <row r="62" spans="2:14" x14ac:dyDescent="0.25">
      <c r="B62" s="11" t="s">
        <v>153</v>
      </c>
      <c r="C62" s="15">
        <v>-436.52</v>
      </c>
      <c r="D62" s="15">
        <v>0</v>
      </c>
      <c r="E62" s="16">
        <v>0</v>
      </c>
      <c r="H62" s="1" t="s">
        <v>55</v>
      </c>
      <c r="I62" s="2">
        <v>436.52</v>
      </c>
      <c r="J62" s="17">
        <f t="shared" si="0"/>
        <v>0</v>
      </c>
      <c r="K62" s="1"/>
      <c r="L62" s="2"/>
      <c r="M62" s="17" t="str">
        <f t="shared" si="1"/>
        <v/>
      </c>
      <c r="N62" s="17">
        <f t="shared" si="2"/>
        <v>0</v>
      </c>
    </row>
    <row r="63" spans="2:14" x14ac:dyDescent="0.25">
      <c r="B63" s="11" t="s">
        <v>147</v>
      </c>
      <c r="C63" s="15">
        <v>-245</v>
      </c>
      <c r="D63" s="15">
        <v>-388.5</v>
      </c>
      <c r="E63" s="16">
        <v>0</v>
      </c>
      <c r="H63" s="1" t="s">
        <v>20</v>
      </c>
      <c r="I63" s="2">
        <v>245</v>
      </c>
      <c r="J63" s="17">
        <f t="shared" si="0"/>
        <v>0</v>
      </c>
      <c r="K63" s="1" t="s">
        <v>20</v>
      </c>
      <c r="L63" s="2">
        <v>388.5</v>
      </c>
      <c r="M63" s="17">
        <f t="shared" si="1"/>
        <v>0</v>
      </c>
      <c r="N63" s="17">
        <f t="shared" si="2"/>
        <v>0</v>
      </c>
    </row>
    <row r="64" spans="2:14" x14ac:dyDescent="0.25">
      <c r="B64" s="11" t="s">
        <v>154</v>
      </c>
      <c r="C64" s="15">
        <v>-3965.12</v>
      </c>
      <c r="D64" s="15">
        <v>0</v>
      </c>
      <c r="E64" s="16">
        <v>0</v>
      </c>
      <c r="H64" s="1" t="s">
        <v>21</v>
      </c>
      <c r="I64" s="3">
        <v>3943.12</v>
      </c>
      <c r="J64" s="17">
        <f t="shared" si="0"/>
        <v>-22</v>
      </c>
      <c r="K64" s="1" t="s">
        <v>21</v>
      </c>
      <c r="L64" s="2">
        <v>22</v>
      </c>
      <c r="M64" s="17">
        <f t="shared" si="1"/>
        <v>22</v>
      </c>
      <c r="N64" s="17">
        <f t="shared" si="2"/>
        <v>0</v>
      </c>
    </row>
    <row r="65" spans="2:14" x14ac:dyDescent="0.25">
      <c r="B65" s="11" t="s">
        <v>150</v>
      </c>
      <c r="C65" s="15">
        <v>-610</v>
      </c>
      <c r="D65" s="15">
        <v>-2190.25</v>
      </c>
      <c r="E65" s="16">
        <v>-2980.61</v>
      </c>
      <c r="H65" s="1" t="s">
        <v>22</v>
      </c>
      <c r="I65" s="2">
        <v>578</v>
      </c>
      <c r="J65" s="17">
        <f t="shared" si="0"/>
        <v>-32</v>
      </c>
      <c r="K65" s="1" t="s">
        <v>22</v>
      </c>
      <c r="L65" s="3">
        <v>2666.25</v>
      </c>
      <c r="M65" s="17">
        <f t="shared" si="1"/>
        <v>476</v>
      </c>
      <c r="N65" s="17">
        <f t="shared" si="2"/>
        <v>444</v>
      </c>
    </row>
    <row r="66" spans="2:14" x14ac:dyDescent="0.25">
      <c r="B66" s="11" t="s">
        <v>158</v>
      </c>
      <c r="C66" s="15">
        <v>-4029.86</v>
      </c>
      <c r="D66" s="15">
        <v>0</v>
      </c>
      <c r="E66" s="16">
        <v>0</v>
      </c>
      <c r="H66" s="1" t="s">
        <v>23</v>
      </c>
      <c r="I66" s="3">
        <v>4007.86</v>
      </c>
      <c r="J66" s="17">
        <f t="shared" si="0"/>
        <v>-22</v>
      </c>
      <c r="K66" s="1" t="s">
        <v>23</v>
      </c>
      <c r="L66" s="2">
        <v>22</v>
      </c>
      <c r="M66" s="17">
        <f t="shared" si="1"/>
        <v>22</v>
      </c>
      <c r="N66" s="17">
        <f t="shared" si="2"/>
        <v>0</v>
      </c>
    </row>
    <row r="67" spans="2:14" x14ac:dyDescent="0.25">
      <c r="B67" s="11" t="s">
        <v>159</v>
      </c>
      <c r="C67" s="15">
        <v>-835</v>
      </c>
      <c r="D67" s="15">
        <v>-111</v>
      </c>
      <c r="E67" s="16">
        <v>0</v>
      </c>
      <c r="H67" s="1" t="s">
        <v>24</v>
      </c>
      <c r="I67" s="2">
        <v>835</v>
      </c>
      <c r="J67" s="17">
        <f t="shared" si="0"/>
        <v>0</v>
      </c>
      <c r="K67" s="1" t="s">
        <v>24</v>
      </c>
      <c r="L67" s="2">
        <v>111</v>
      </c>
      <c r="M67" s="17">
        <f t="shared" si="1"/>
        <v>0</v>
      </c>
      <c r="N67" s="17">
        <f t="shared" si="2"/>
        <v>0</v>
      </c>
    </row>
    <row r="68" spans="2:14" x14ac:dyDescent="0.25">
      <c r="B68" s="11" t="s">
        <v>160</v>
      </c>
      <c r="C68" s="15">
        <v>0</v>
      </c>
      <c r="D68" s="15">
        <v>0</v>
      </c>
      <c r="E68" s="16">
        <v>-450</v>
      </c>
      <c r="H68" s="1"/>
      <c r="I68" s="2"/>
      <c r="J68" s="17" t="str">
        <f t="shared" si="0"/>
        <v/>
      </c>
      <c r="K68" s="1"/>
      <c r="L68" s="2"/>
      <c r="M68" s="17" t="str">
        <f t="shared" si="1"/>
        <v/>
      </c>
      <c r="N68" s="17" t="str">
        <f t="shared" si="2"/>
        <v/>
      </c>
    </row>
    <row r="69" spans="2:14" x14ac:dyDescent="0.25">
      <c r="B69" s="11" t="s">
        <v>161</v>
      </c>
      <c r="C69" s="15">
        <v>-2611.0700000000002</v>
      </c>
      <c r="D69" s="15">
        <v>-277.5</v>
      </c>
      <c r="E69" s="16">
        <v>-203</v>
      </c>
      <c r="H69" s="1" t="s">
        <v>25</v>
      </c>
      <c r="I69" s="3">
        <v>2611.0700000000002</v>
      </c>
      <c r="J69" s="17">
        <f t="shared" si="0"/>
        <v>0</v>
      </c>
      <c r="K69" s="1" t="s">
        <v>25</v>
      </c>
      <c r="L69" s="2">
        <v>277.5</v>
      </c>
      <c r="M69" s="17">
        <f t="shared" si="1"/>
        <v>0</v>
      </c>
      <c r="N69" s="17">
        <f t="shared" si="2"/>
        <v>0</v>
      </c>
    </row>
    <row r="70" spans="2:14" x14ac:dyDescent="0.25">
      <c r="B70" s="11" t="s">
        <v>164</v>
      </c>
      <c r="C70" s="15">
        <v>-1278.1300000000001</v>
      </c>
      <c r="D70" s="15">
        <v>0</v>
      </c>
      <c r="E70" s="16">
        <v>0</v>
      </c>
      <c r="H70" s="1" t="s">
        <v>56</v>
      </c>
      <c r="I70" s="3">
        <v>1278.1300000000001</v>
      </c>
      <c r="J70" s="17">
        <f t="shared" si="0"/>
        <v>0</v>
      </c>
      <c r="K70" s="1"/>
      <c r="L70" s="2"/>
      <c r="M70" s="17" t="str">
        <f t="shared" si="1"/>
        <v/>
      </c>
      <c r="N70" s="17">
        <f t="shared" si="2"/>
        <v>0</v>
      </c>
    </row>
    <row r="71" spans="2:14" x14ac:dyDescent="0.25">
      <c r="B71" s="11" t="s">
        <v>168</v>
      </c>
      <c r="C71" s="15">
        <v>0</v>
      </c>
      <c r="D71" s="15">
        <v>0</v>
      </c>
      <c r="E71" s="16">
        <v>-162.99</v>
      </c>
      <c r="H71" s="1"/>
      <c r="I71" s="3"/>
      <c r="J71" s="17" t="str">
        <f t="shared" ref="J71:J75" si="3">IF(I71="","",C71+I71)</f>
        <v/>
      </c>
      <c r="K71" s="1"/>
      <c r="L71" s="2"/>
      <c r="M71" s="17" t="str">
        <f t="shared" ref="M71:M75" si="4">IF(L71="","",D71+L71)</f>
        <v/>
      </c>
      <c r="N71" s="17" t="str">
        <f t="shared" ref="N71:N75" si="5">IF(J71="",IF(M71="","",M71),IF(M71="",J71,J71+M71))</f>
        <v/>
      </c>
    </row>
    <row r="72" spans="2:14" x14ac:dyDescent="0.25">
      <c r="B72" s="11" t="s">
        <v>170</v>
      </c>
      <c r="C72" s="15">
        <v>-3501.5</v>
      </c>
      <c r="D72" s="15">
        <v>-388.5</v>
      </c>
      <c r="E72" s="16">
        <v>0</v>
      </c>
      <c r="H72" s="1" t="s">
        <v>26</v>
      </c>
      <c r="I72" s="3">
        <v>3437.5</v>
      </c>
      <c r="J72" s="17">
        <f t="shared" si="3"/>
        <v>-64</v>
      </c>
      <c r="K72" s="1" t="s">
        <v>26</v>
      </c>
      <c r="L72" s="2">
        <v>452.5</v>
      </c>
      <c r="M72" s="17">
        <f t="shared" si="4"/>
        <v>64</v>
      </c>
      <c r="N72" s="17">
        <f t="shared" si="5"/>
        <v>0</v>
      </c>
    </row>
    <row r="73" spans="2:14" x14ac:dyDescent="0.25">
      <c r="B73" s="11" t="s">
        <v>173</v>
      </c>
      <c r="C73" s="15">
        <v>-48</v>
      </c>
      <c r="D73" s="15">
        <v>0</v>
      </c>
      <c r="E73" s="16">
        <v>-3802.07</v>
      </c>
      <c r="H73" s="1"/>
      <c r="I73" s="3"/>
      <c r="J73" s="17" t="str">
        <f t="shared" si="3"/>
        <v/>
      </c>
      <c r="K73" s="1" t="s">
        <v>27</v>
      </c>
      <c r="L73" s="2">
        <v>48</v>
      </c>
      <c r="M73" s="17">
        <f t="shared" si="4"/>
        <v>48</v>
      </c>
      <c r="N73" s="17">
        <f t="shared" si="5"/>
        <v>48</v>
      </c>
    </row>
    <row r="74" spans="2:14" x14ac:dyDescent="0.25">
      <c r="B74" s="11" t="s">
        <v>172</v>
      </c>
      <c r="C74" s="15">
        <v>-2835.01</v>
      </c>
      <c r="D74" s="15">
        <v>0</v>
      </c>
      <c r="E74" s="16">
        <v>-1384.3</v>
      </c>
      <c r="H74" s="1" t="s">
        <v>57</v>
      </c>
      <c r="I74" s="3">
        <v>2835.01</v>
      </c>
      <c r="J74" s="17">
        <f t="shared" si="3"/>
        <v>0</v>
      </c>
      <c r="K74" s="1"/>
      <c r="L74" s="2"/>
      <c r="M74" s="17" t="str">
        <f t="shared" si="4"/>
        <v/>
      </c>
      <c r="N74" s="17">
        <f t="shared" si="5"/>
        <v>0</v>
      </c>
    </row>
    <row r="75" spans="2:14" x14ac:dyDescent="0.25">
      <c r="B75" s="11" t="s">
        <v>177</v>
      </c>
      <c r="C75" s="15">
        <v>-72788.81</v>
      </c>
      <c r="D75" s="15">
        <v>-9642.75</v>
      </c>
      <c r="E75" s="16">
        <v>-94707.62000000001</v>
      </c>
      <c r="H75" s="4" t="s">
        <v>28</v>
      </c>
      <c r="I75" s="5">
        <v>72156.81</v>
      </c>
      <c r="J75" s="17">
        <f t="shared" si="3"/>
        <v>-632</v>
      </c>
      <c r="K75" s="4" t="s">
        <v>28</v>
      </c>
      <c r="L75" s="5">
        <v>10274.75</v>
      </c>
      <c r="M75" s="17">
        <f t="shared" si="4"/>
        <v>632</v>
      </c>
      <c r="N75" s="17">
        <f t="shared" si="5"/>
        <v>0</v>
      </c>
    </row>
  </sheetData>
  <sortState ref="B3:E119">
    <sortCondition ref="B3"/>
  </sortState>
  <mergeCells count="3">
    <mergeCell ref="H2:I4"/>
    <mergeCell ref="K2:L4"/>
    <mergeCell ref="B2:E4"/>
  </mergeCells>
  <conditionalFormatting sqref="J6:J75">
    <cfRule type="cellIs" dxfId="2" priority="3" operator="greaterThan">
      <formula>0</formula>
    </cfRule>
  </conditionalFormatting>
  <conditionalFormatting sqref="M6:M75">
    <cfRule type="cellIs" dxfId="1" priority="2" operator="greaterThan">
      <formula>0</formula>
    </cfRule>
  </conditionalFormatting>
  <conditionalFormatting sqref="N6:N7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30"/>
  <sheetViews>
    <sheetView tabSelected="1" workbookViewId="0"/>
  </sheetViews>
  <sheetFormatPr defaultRowHeight="15" x14ac:dyDescent="0.25"/>
  <cols>
    <col min="17" max="17" width="5.85546875" bestFit="1" customWidth="1"/>
    <col min="18" max="18" width="16.7109375" bestFit="1" customWidth="1"/>
    <col min="19" max="20" width="9" bestFit="1" customWidth="1"/>
    <col min="21" max="21" width="9.28515625" bestFit="1" customWidth="1"/>
    <col min="23" max="23" width="28.42578125" style="51" bestFit="1" customWidth="1"/>
    <col min="26" max="26" width="28.140625" style="51" bestFit="1" customWidth="1"/>
  </cols>
  <sheetData>
    <row r="1" spans="2:27" x14ac:dyDescent="0.25">
      <c r="B1" s="57" t="s">
        <v>219</v>
      </c>
      <c r="C1" s="57"/>
      <c r="D1" s="57"/>
      <c r="E1" s="57"/>
      <c r="F1" s="57"/>
      <c r="G1" s="57"/>
      <c r="H1" s="57"/>
      <c r="I1" s="57"/>
      <c r="J1" s="57"/>
      <c r="K1" s="57"/>
      <c r="L1" s="57"/>
      <c r="Q1" s="57" t="s">
        <v>216</v>
      </c>
      <c r="R1" s="57"/>
      <c r="S1" s="57"/>
      <c r="T1" s="57"/>
      <c r="U1" s="57"/>
      <c r="W1" s="57" t="s">
        <v>217</v>
      </c>
      <c r="X1" s="57"/>
      <c r="Z1" s="57" t="s">
        <v>218</v>
      </c>
      <c r="AA1" s="57"/>
    </row>
    <row r="2" spans="2:27" x14ac:dyDescent="0.25">
      <c r="Q2" s="56"/>
      <c r="R2" s="56"/>
      <c r="S2" s="56"/>
      <c r="T2" s="56"/>
      <c r="U2" s="56"/>
      <c r="W2" s="56"/>
      <c r="X2" s="56"/>
      <c r="Z2" s="56"/>
      <c r="AA2" s="56"/>
    </row>
    <row r="3" spans="2:27" x14ac:dyDescent="0.25">
      <c r="R3">
        <v>1</v>
      </c>
      <c r="S3">
        <v>2</v>
      </c>
      <c r="T3">
        <v>3</v>
      </c>
      <c r="U3">
        <v>4</v>
      </c>
      <c r="W3" s="51">
        <v>1</v>
      </c>
      <c r="X3">
        <v>2</v>
      </c>
      <c r="Z3" s="51">
        <v>1</v>
      </c>
      <c r="AA3">
        <v>2</v>
      </c>
    </row>
    <row r="4" spans="2:27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Q4" s="34"/>
      <c r="R4" s="35"/>
      <c r="S4" s="39" t="s">
        <v>178</v>
      </c>
      <c r="T4" s="39" t="s">
        <v>179</v>
      </c>
      <c r="U4" s="40" t="s">
        <v>180</v>
      </c>
      <c r="W4" s="48" t="s">
        <v>29</v>
      </c>
      <c r="X4" s="45" t="s">
        <v>30</v>
      </c>
      <c r="Z4" s="48" t="s">
        <v>29</v>
      </c>
      <c r="AA4" s="45" t="s">
        <v>30</v>
      </c>
    </row>
    <row r="5" spans="2:27" ht="24" x14ac:dyDescent="0.25">
      <c r="B5" t="s">
        <v>206</v>
      </c>
      <c r="C5" t="s">
        <v>207</v>
      </c>
      <c r="D5" t="s">
        <v>208</v>
      </c>
      <c r="E5" t="s">
        <v>209</v>
      </c>
      <c r="F5" t="s">
        <v>210</v>
      </c>
      <c r="G5" t="s">
        <v>211</v>
      </c>
      <c r="H5" t="s">
        <v>209</v>
      </c>
      <c r="I5" t="s">
        <v>212</v>
      </c>
      <c r="J5" t="s">
        <v>213</v>
      </c>
      <c r="K5" t="s">
        <v>214</v>
      </c>
      <c r="L5" t="s">
        <v>209</v>
      </c>
      <c r="Q5" s="36" t="s">
        <v>58</v>
      </c>
      <c r="R5" s="37" t="s">
        <v>59</v>
      </c>
      <c r="S5" s="41" t="s">
        <v>181</v>
      </c>
      <c r="T5" s="41" t="s">
        <v>181</v>
      </c>
      <c r="U5" s="41" t="s">
        <v>181</v>
      </c>
      <c r="W5" s="50" t="s">
        <v>31</v>
      </c>
      <c r="X5" s="46">
        <v>2372.11</v>
      </c>
      <c r="Z5" s="50" t="s">
        <v>31</v>
      </c>
      <c r="AA5" s="47">
        <v>16</v>
      </c>
    </row>
    <row r="6" spans="2:27" x14ac:dyDescent="0.25">
      <c r="B6" s="38" t="s">
        <v>63</v>
      </c>
      <c r="C6" s="42">
        <v>-2388.11</v>
      </c>
      <c r="D6" s="46">
        <v>2372.11</v>
      </c>
      <c r="E6" s="55">
        <f>C6+D6</f>
        <v>-16</v>
      </c>
      <c r="F6" s="42">
        <v>0</v>
      </c>
      <c r="G6" s="47">
        <v>16</v>
      </c>
      <c r="H6" s="55">
        <f>F6+G6</f>
        <v>16</v>
      </c>
      <c r="I6" s="55">
        <f>E6+H6</f>
        <v>0</v>
      </c>
      <c r="J6" s="43">
        <v>0</v>
      </c>
      <c r="Q6" s="38">
        <v>4</v>
      </c>
      <c r="R6" s="38" t="s">
        <v>63</v>
      </c>
      <c r="S6" s="42">
        <v>-2388.11</v>
      </c>
      <c r="T6" s="42">
        <v>0</v>
      </c>
      <c r="U6" s="43">
        <v>0</v>
      </c>
      <c r="W6" s="50" t="s">
        <v>0</v>
      </c>
      <c r="X6" s="47">
        <v>860</v>
      </c>
      <c r="Z6" s="50" t="s">
        <v>0</v>
      </c>
      <c r="AA6" s="47">
        <v>80</v>
      </c>
    </row>
    <row r="7" spans="2:27" x14ac:dyDescent="0.25">
      <c r="Q7" s="38">
        <v>3</v>
      </c>
      <c r="R7" s="38" t="s">
        <v>62</v>
      </c>
      <c r="S7" s="42">
        <v>-940</v>
      </c>
      <c r="T7" s="42">
        <v>0</v>
      </c>
      <c r="U7" s="43">
        <v>-1199.42</v>
      </c>
      <c r="W7" s="50" t="s">
        <v>32</v>
      </c>
      <c r="X7" s="47">
        <v>743</v>
      </c>
      <c r="Z7" s="50" t="s">
        <v>32</v>
      </c>
      <c r="AA7" s="47">
        <v>32</v>
      </c>
    </row>
    <row r="8" spans="2:27" x14ac:dyDescent="0.25">
      <c r="Q8" s="38">
        <v>120</v>
      </c>
      <c r="R8" s="38" t="s">
        <v>174</v>
      </c>
      <c r="S8" s="42">
        <v>0</v>
      </c>
      <c r="T8" s="42">
        <v>0</v>
      </c>
      <c r="U8" s="43">
        <v>-52.01</v>
      </c>
      <c r="W8" s="50" t="s">
        <v>1</v>
      </c>
      <c r="X8" s="46">
        <v>4208.8900000000003</v>
      </c>
      <c r="Z8" s="50" t="s">
        <v>1</v>
      </c>
      <c r="AA8" s="47">
        <v>900.38</v>
      </c>
    </row>
    <row r="9" spans="2:27" x14ac:dyDescent="0.25">
      <c r="Q9" s="38">
        <v>1</v>
      </c>
      <c r="R9" s="38" t="s">
        <v>60</v>
      </c>
      <c r="S9" s="42">
        <v>-775</v>
      </c>
      <c r="T9" s="42">
        <v>0</v>
      </c>
      <c r="U9" s="43">
        <v>0</v>
      </c>
      <c r="W9" s="50" t="s">
        <v>2</v>
      </c>
      <c r="X9" s="46">
        <v>2736.54</v>
      </c>
      <c r="Z9" s="50" t="s">
        <v>2</v>
      </c>
      <c r="AA9" s="47">
        <v>551.9</v>
      </c>
    </row>
    <row r="10" spans="2:27" x14ac:dyDescent="0.25">
      <c r="Q10" s="38">
        <v>2</v>
      </c>
      <c r="R10" s="38" t="s">
        <v>61</v>
      </c>
      <c r="S10" s="42">
        <v>0</v>
      </c>
      <c r="T10" s="42">
        <v>0</v>
      </c>
      <c r="U10" s="43">
        <v>0</v>
      </c>
      <c r="W10" s="50" t="s">
        <v>34</v>
      </c>
      <c r="X10" s="46">
        <v>1053.28</v>
      </c>
      <c r="Z10" s="50" t="s">
        <v>4</v>
      </c>
      <c r="AA10" s="47">
        <v>18.5</v>
      </c>
    </row>
    <row r="11" spans="2:27" x14ac:dyDescent="0.25">
      <c r="Q11" s="38">
        <v>7</v>
      </c>
      <c r="R11" s="38" t="s">
        <v>186</v>
      </c>
      <c r="S11" s="42">
        <v>0</v>
      </c>
      <c r="T11" s="42">
        <v>0</v>
      </c>
      <c r="U11" s="43">
        <v>0</v>
      </c>
      <c r="W11" s="50" t="s">
        <v>35</v>
      </c>
      <c r="X11" s="46">
        <v>1207.0899999999999</v>
      </c>
      <c r="Z11" s="50" t="s">
        <v>36</v>
      </c>
      <c r="AA11" s="47">
        <v>610.5</v>
      </c>
    </row>
    <row r="12" spans="2:27" x14ac:dyDescent="0.25">
      <c r="Q12" s="38">
        <v>8</v>
      </c>
      <c r="R12" s="38" t="s">
        <v>187</v>
      </c>
      <c r="S12" s="42">
        <v>0</v>
      </c>
      <c r="T12" s="42">
        <v>0</v>
      </c>
      <c r="U12" s="43">
        <v>-38.82</v>
      </c>
      <c r="W12" s="50" t="s">
        <v>193</v>
      </c>
      <c r="X12" s="47">
        <v>188</v>
      </c>
      <c r="Z12" s="50" t="s">
        <v>5</v>
      </c>
      <c r="AA12" s="46">
        <v>1468.5</v>
      </c>
    </row>
    <row r="13" spans="2:27" x14ac:dyDescent="0.25">
      <c r="Q13" s="38">
        <v>5</v>
      </c>
      <c r="R13" s="38" t="s">
        <v>64</v>
      </c>
      <c r="S13" s="42">
        <v>0</v>
      </c>
      <c r="T13" s="42">
        <v>0</v>
      </c>
      <c r="U13" s="43">
        <v>0</v>
      </c>
      <c r="W13" s="50" t="s">
        <v>194</v>
      </c>
      <c r="X13" s="46">
        <v>3109.53</v>
      </c>
      <c r="Z13" s="50" t="s">
        <v>6</v>
      </c>
      <c r="AA13" s="47">
        <v>254</v>
      </c>
    </row>
    <row r="14" spans="2:27" x14ac:dyDescent="0.25">
      <c r="Q14" s="38">
        <v>6</v>
      </c>
      <c r="R14" s="38" t="s">
        <v>65</v>
      </c>
      <c r="S14" s="42">
        <v>0</v>
      </c>
      <c r="T14" s="42">
        <v>0</v>
      </c>
      <c r="U14" s="43">
        <v>0</v>
      </c>
      <c r="W14" s="50" t="s">
        <v>195</v>
      </c>
      <c r="X14" s="47">
        <v>489.99</v>
      </c>
      <c r="Z14" s="50" t="s">
        <v>7</v>
      </c>
      <c r="AA14" s="47">
        <v>55.5</v>
      </c>
    </row>
    <row r="15" spans="2:27" x14ac:dyDescent="0.25">
      <c r="Q15" s="38">
        <v>9</v>
      </c>
      <c r="R15" s="38" t="s">
        <v>66</v>
      </c>
      <c r="S15" s="42">
        <v>-4224.8899999999994</v>
      </c>
      <c r="T15" s="42">
        <v>-884.38</v>
      </c>
      <c r="U15" s="43">
        <v>0</v>
      </c>
      <c r="W15" s="50" t="s">
        <v>4</v>
      </c>
      <c r="X15" s="46">
        <v>1419.46</v>
      </c>
      <c r="Z15" s="50" t="s">
        <v>40</v>
      </c>
      <c r="AA15" s="47">
        <v>83</v>
      </c>
    </row>
    <row r="16" spans="2:27" x14ac:dyDescent="0.25">
      <c r="Q16" s="38">
        <v>10</v>
      </c>
      <c r="R16" s="38" t="s">
        <v>67</v>
      </c>
      <c r="S16" s="42">
        <v>0</v>
      </c>
      <c r="T16" s="42">
        <v>0</v>
      </c>
      <c r="U16" s="43">
        <v>-8157.83</v>
      </c>
      <c r="W16" s="50" t="s">
        <v>36</v>
      </c>
      <c r="X16" s="46">
        <v>1815.91</v>
      </c>
      <c r="Z16" s="50" t="s">
        <v>8</v>
      </c>
      <c r="AA16" s="46">
        <v>1441.21</v>
      </c>
    </row>
    <row r="17" spans="8:27" x14ac:dyDescent="0.25">
      <c r="H17" t="s">
        <v>215</v>
      </c>
      <c r="Q17" s="38">
        <v>13</v>
      </c>
      <c r="R17" s="38" t="s">
        <v>70</v>
      </c>
      <c r="S17" s="42">
        <v>-2736.54</v>
      </c>
      <c r="T17" s="42">
        <v>-551.9</v>
      </c>
      <c r="U17" s="43">
        <v>0</v>
      </c>
      <c r="W17" s="50" t="s">
        <v>5</v>
      </c>
      <c r="X17" s="47">
        <v>517</v>
      </c>
      <c r="Z17" s="50" t="s">
        <v>9</v>
      </c>
      <c r="AA17" s="47">
        <v>236.5</v>
      </c>
    </row>
    <row r="18" spans="8:27" x14ac:dyDescent="0.25">
      <c r="Q18" s="38">
        <v>14</v>
      </c>
      <c r="R18" s="38" t="s">
        <v>71</v>
      </c>
      <c r="S18" s="42">
        <v>0</v>
      </c>
      <c r="T18" s="42">
        <v>0</v>
      </c>
      <c r="U18" s="43">
        <v>-650</v>
      </c>
      <c r="W18" s="50" t="s">
        <v>196</v>
      </c>
      <c r="X18" s="47">
        <v>75</v>
      </c>
      <c r="Z18" s="50" t="s">
        <v>10</v>
      </c>
      <c r="AA18" s="47">
        <v>222</v>
      </c>
    </row>
    <row r="19" spans="8:27" x14ac:dyDescent="0.25">
      <c r="Q19" s="38">
        <v>11</v>
      </c>
      <c r="R19" s="38" t="s">
        <v>68</v>
      </c>
      <c r="S19" s="42">
        <v>0</v>
      </c>
      <c r="T19" s="42">
        <v>0</v>
      </c>
      <c r="U19" s="43">
        <v>0</v>
      </c>
      <c r="W19" s="50" t="s">
        <v>37</v>
      </c>
      <c r="X19" s="46">
        <v>1421.88</v>
      </c>
      <c r="Z19" s="50" t="s">
        <v>11</v>
      </c>
      <c r="AA19" s="46">
        <v>1211.1199999999999</v>
      </c>
    </row>
    <row r="20" spans="8:27" x14ac:dyDescent="0.25">
      <c r="Q20" s="38">
        <v>12</v>
      </c>
      <c r="R20" s="38" t="s">
        <v>69</v>
      </c>
      <c r="S20" s="42">
        <v>0</v>
      </c>
      <c r="T20" s="42">
        <v>0</v>
      </c>
      <c r="U20" s="43">
        <v>0</v>
      </c>
      <c r="W20" s="50" t="s">
        <v>38</v>
      </c>
      <c r="X20" s="46">
        <v>1258.8499999999999</v>
      </c>
      <c r="Z20" s="50" t="s">
        <v>14</v>
      </c>
      <c r="AA20" s="47">
        <v>74</v>
      </c>
    </row>
    <row r="21" spans="8:27" x14ac:dyDescent="0.25">
      <c r="Q21" s="38">
        <v>17</v>
      </c>
      <c r="R21" s="38" t="s">
        <v>74</v>
      </c>
      <c r="S21" s="42">
        <v>0</v>
      </c>
      <c r="T21" s="42">
        <v>0</v>
      </c>
      <c r="U21" s="43">
        <v>0</v>
      </c>
      <c r="W21" s="50" t="s">
        <v>6</v>
      </c>
      <c r="X21" s="46">
        <v>1716.13</v>
      </c>
      <c r="Z21" s="50" t="s">
        <v>15</v>
      </c>
      <c r="AA21" s="47">
        <v>63.5</v>
      </c>
    </row>
    <row r="22" spans="8:27" x14ac:dyDescent="0.25">
      <c r="Q22" s="38">
        <v>16</v>
      </c>
      <c r="R22" s="38" t="s">
        <v>73</v>
      </c>
      <c r="S22" s="42">
        <v>-1053.28</v>
      </c>
      <c r="T22" s="42">
        <v>0</v>
      </c>
      <c r="U22" s="43">
        <v>0</v>
      </c>
      <c r="W22" s="50" t="s">
        <v>39</v>
      </c>
      <c r="X22" s="47">
        <v>946.45</v>
      </c>
      <c r="Z22" s="50" t="s">
        <v>47</v>
      </c>
      <c r="AA22" s="47">
        <v>32</v>
      </c>
    </row>
    <row r="23" spans="8:27" x14ac:dyDescent="0.25">
      <c r="Q23" s="38">
        <v>18</v>
      </c>
      <c r="R23" s="38" t="s">
        <v>75</v>
      </c>
      <c r="S23" s="42">
        <v>0</v>
      </c>
      <c r="T23" s="42">
        <v>0</v>
      </c>
      <c r="U23" s="43">
        <v>0</v>
      </c>
      <c r="W23" s="50" t="s">
        <v>7</v>
      </c>
      <c r="X23" s="46">
        <v>2716.46</v>
      </c>
      <c r="Z23" s="50" t="s">
        <v>49</v>
      </c>
      <c r="AA23" s="47">
        <v>473.76</v>
      </c>
    </row>
    <row r="24" spans="8:27" x14ac:dyDescent="0.25">
      <c r="Q24" s="38">
        <v>15</v>
      </c>
      <c r="R24" s="38" t="s">
        <v>72</v>
      </c>
      <c r="S24" s="42">
        <v>-1207.0900000000001</v>
      </c>
      <c r="T24" s="42">
        <v>0</v>
      </c>
      <c r="U24" s="43">
        <v>0</v>
      </c>
      <c r="W24" s="50" t="s">
        <v>40</v>
      </c>
      <c r="X24" s="46">
        <v>3208.05</v>
      </c>
      <c r="Z24" s="50" t="s">
        <v>50</v>
      </c>
      <c r="AA24" s="47">
        <v>92.5</v>
      </c>
    </row>
    <row r="25" spans="8:27" x14ac:dyDescent="0.25">
      <c r="Q25" s="38">
        <v>19</v>
      </c>
      <c r="R25" s="38" t="s">
        <v>76</v>
      </c>
      <c r="S25" s="42">
        <v>-188</v>
      </c>
      <c r="T25" s="42">
        <v>0</v>
      </c>
      <c r="U25" s="43">
        <v>0</v>
      </c>
      <c r="W25" s="50" t="s">
        <v>41</v>
      </c>
      <c r="X25" s="47">
        <v>310</v>
      </c>
      <c r="Z25" s="50" t="s">
        <v>16</v>
      </c>
      <c r="AA25" s="47">
        <v>38</v>
      </c>
    </row>
    <row r="26" spans="8:27" x14ac:dyDescent="0.25">
      <c r="Q26" s="38">
        <v>21</v>
      </c>
      <c r="R26" s="38" t="s">
        <v>78</v>
      </c>
      <c r="S26" s="42">
        <v>-3109.53</v>
      </c>
      <c r="T26" s="42">
        <v>0</v>
      </c>
      <c r="U26" s="43">
        <v>0</v>
      </c>
      <c r="W26" s="50" t="s">
        <v>8</v>
      </c>
      <c r="X26" s="46">
        <v>3253.62</v>
      </c>
      <c r="Z26" s="50" t="s">
        <v>17</v>
      </c>
      <c r="AA26" s="47">
        <v>87.5</v>
      </c>
    </row>
    <row r="27" spans="8:27" x14ac:dyDescent="0.25">
      <c r="Q27" s="38">
        <v>22</v>
      </c>
      <c r="R27" s="38" t="s">
        <v>188</v>
      </c>
      <c r="S27" s="42">
        <v>0</v>
      </c>
      <c r="T27" s="42">
        <v>0</v>
      </c>
      <c r="U27" s="43">
        <v>0</v>
      </c>
      <c r="W27" s="50" t="s">
        <v>9</v>
      </c>
      <c r="X27" s="47">
        <v>795</v>
      </c>
      <c r="Z27" s="50" t="s">
        <v>18</v>
      </c>
      <c r="AA27" s="47">
        <v>388.5</v>
      </c>
    </row>
    <row r="28" spans="8:27" x14ac:dyDescent="0.25">
      <c r="Q28" s="38">
        <v>20</v>
      </c>
      <c r="R28" s="38" t="s">
        <v>77</v>
      </c>
      <c r="S28" s="42">
        <v>0</v>
      </c>
      <c r="T28" s="42">
        <v>0</v>
      </c>
      <c r="U28" s="43">
        <v>0</v>
      </c>
      <c r="W28" s="50" t="s">
        <v>10</v>
      </c>
      <c r="X28" s="46">
        <v>1796.8</v>
      </c>
      <c r="Z28" s="50" t="s">
        <v>20</v>
      </c>
      <c r="AA28" s="47">
        <v>807.92</v>
      </c>
    </row>
    <row r="29" spans="8:27" x14ac:dyDescent="0.25">
      <c r="Q29" s="38">
        <v>25</v>
      </c>
      <c r="R29" s="38" t="s">
        <v>81</v>
      </c>
      <c r="S29" s="42">
        <v>-489.99</v>
      </c>
      <c r="T29" s="42">
        <v>0</v>
      </c>
      <c r="U29" s="43">
        <v>0</v>
      </c>
      <c r="W29" s="50" t="s">
        <v>42</v>
      </c>
      <c r="X29" s="46">
        <v>1203.21</v>
      </c>
      <c r="Z29" s="50" t="s">
        <v>22</v>
      </c>
      <c r="AA29" s="46">
        <v>1706</v>
      </c>
    </row>
    <row r="30" spans="8:27" x14ac:dyDescent="0.25">
      <c r="Q30" s="38">
        <v>26</v>
      </c>
      <c r="R30" s="38" t="s">
        <v>189</v>
      </c>
      <c r="S30" s="42">
        <v>0</v>
      </c>
      <c r="T30" s="42">
        <v>0</v>
      </c>
      <c r="U30" s="43">
        <v>0</v>
      </c>
      <c r="W30" s="50" t="s">
        <v>197</v>
      </c>
      <c r="X30" s="47">
        <v>284.61</v>
      </c>
      <c r="Z30" s="50" t="s">
        <v>23</v>
      </c>
      <c r="AA30" s="47">
        <v>492.57</v>
      </c>
    </row>
    <row r="31" spans="8:27" x14ac:dyDescent="0.25">
      <c r="Q31" s="38">
        <v>24</v>
      </c>
      <c r="R31" s="38" t="s">
        <v>80</v>
      </c>
      <c r="S31" s="42">
        <v>-1419.46</v>
      </c>
      <c r="T31" s="42">
        <v>-18.5</v>
      </c>
      <c r="U31" s="43">
        <v>0</v>
      </c>
      <c r="W31" s="50" t="s">
        <v>11</v>
      </c>
      <c r="X31" s="46">
        <v>1247.47</v>
      </c>
      <c r="Z31" s="50" t="s">
        <v>203</v>
      </c>
      <c r="AA31" s="47">
        <v>351.5</v>
      </c>
    </row>
    <row r="32" spans="8:27" x14ac:dyDescent="0.25">
      <c r="Q32" s="38">
        <v>23</v>
      </c>
      <c r="R32" s="38" t="s">
        <v>79</v>
      </c>
      <c r="S32" s="42">
        <v>-1815.91</v>
      </c>
      <c r="T32" s="42">
        <v>-610.5</v>
      </c>
      <c r="U32" s="43">
        <v>0</v>
      </c>
      <c r="W32" s="50" t="s">
        <v>198</v>
      </c>
      <c r="X32" s="47">
        <v>615.74</v>
      </c>
      <c r="Z32" s="50" t="s">
        <v>26</v>
      </c>
      <c r="AA32" s="47">
        <v>166.5</v>
      </c>
    </row>
    <row r="33" spans="17:27" x14ac:dyDescent="0.25">
      <c r="Q33" s="38">
        <v>27</v>
      </c>
      <c r="R33" s="38" t="s">
        <v>82</v>
      </c>
      <c r="S33" s="42">
        <v>-600</v>
      </c>
      <c r="T33" s="42">
        <v>-1460.5</v>
      </c>
      <c r="U33" s="43">
        <v>-5614.45</v>
      </c>
      <c r="W33" s="50" t="s">
        <v>14</v>
      </c>
      <c r="X33" s="46">
        <v>3769.68</v>
      </c>
      <c r="Z33" s="48" t="s">
        <v>28</v>
      </c>
      <c r="AA33" s="49">
        <v>11955.36</v>
      </c>
    </row>
    <row r="34" spans="17:27" x14ac:dyDescent="0.25">
      <c r="Q34" s="38">
        <v>28</v>
      </c>
      <c r="R34" s="38" t="s">
        <v>83</v>
      </c>
      <c r="S34" s="42">
        <v>0</v>
      </c>
      <c r="T34" s="42">
        <v>0</v>
      </c>
      <c r="U34" s="43">
        <v>-95.52</v>
      </c>
      <c r="W34" s="50" t="s">
        <v>15</v>
      </c>
      <c r="X34" s="46">
        <v>1926.62</v>
      </c>
    </row>
    <row r="35" spans="17:27" x14ac:dyDescent="0.25">
      <c r="Q35" s="38">
        <v>33</v>
      </c>
      <c r="R35" s="38" t="s">
        <v>88</v>
      </c>
      <c r="S35" s="42">
        <v>-1421.88</v>
      </c>
      <c r="T35" s="42">
        <v>0</v>
      </c>
      <c r="U35" s="43">
        <v>0</v>
      </c>
      <c r="W35" s="50" t="s">
        <v>199</v>
      </c>
      <c r="X35" s="47">
        <v>248</v>
      </c>
    </row>
    <row r="36" spans="17:27" x14ac:dyDescent="0.25">
      <c r="Q36" s="38">
        <v>32</v>
      </c>
      <c r="R36" s="38" t="s">
        <v>87</v>
      </c>
      <c r="S36" s="42">
        <v>0</v>
      </c>
      <c r="T36" s="42">
        <v>0</v>
      </c>
      <c r="U36" s="43">
        <v>-122.54</v>
      </c>
      <c r="W36" s="50" t="s">
        <v>45</v>
      </c>
      <c r="X36" s="47">
        <v>665</v>
      </c>
    </row>
    <row r="37" spans="17:27" x14ac:dyDescent="0.25">
      <c r="Q37" s="38">
        <v>29</v>
      </c>
      <c r="R37" s="38" t="s">
        <v>84</v>
      </c>
      <c r="S37" s="42">
        <v>-1258.8499999999999</v>
      </c>
      <c r="T37" s="42">
        <v>0</v>
      </c>
      <c r="U37" s="43">
        <v>0</v>
      </c>
      <c r="W37" s="50" t="s">
        <v>47</v>
      </c>
      <c r="X37" s="46">
        <v>1766.5</v>
      </c>
    </row>
    <row r="38" spans="17:27" x14ac:dyDescent="0.25">
      <c r="Q38" s="38">
        <v>30</v>
      </c>
      <c r="R38" s="38" t="s">
        <v>85</v>
      </c>
      <c r="S38" s="42">
        <v>0</v>
      </c>
      <c r="T38" s="42">
        <v>0</v>
      </c>
      <c r="U38" s="43">
        <v>-859.09</v>
      </c>
      <c r="W38" s="50" t="s">
        <v>48</v>
      </c>
      <c r="X38" s="47">
        <v>403</v>
      </c>
    </row>
    <row r="39" spans="17:27" x14ac:dyDescent="0.25">
      <c r="Q39" s="38">
        <v>31</v>
      </c>
      <c r="R39" s="38" t="s">
        <v>86</v>
      </c>
      <c r="S39" s="42">
        <v>-1748.13</v>
      </c>
      <c r="T39" s="42">
        <v>-222</v>
      </c>
      <c r="U39" s="43">
        <v>-6367.34</v>
      </c>
      <c r="W39" s="50" t="s">
        <v>49</v>
      </c>
      <c r="X39" s="46">
        <v>1560.57</v>
      </c>
    </row>
    <row r="40" spans="17:27" x14ac:dyDescent="0.25">
      <c r="Q40" s="38">
        <v>35</v>
      </c>
      <c r="R40" s="38" t="s">
        <v>90</v>
      </c>
      <c r="S40" s="42">
        <v>-946.45</v>
      </c>
      <c r="T40" s="42">
        <v>0</v>
      </c>
      <c r="U40" s="43">
        <v>0</v>
      </c>
      <c r="W40" s="50" t="s">
        <v>50</v>
      </c>
      <c r="X40" s="46">
        <v>1576.89</v>
      </c>
    </row>
    <row r="41" spans="17:27" x14ac:dyDescent="0.25">
      <c r="Q41" s="38">
        <v>34</v>
      </c>
      <c r="R41" s="38" t="s">
        <v>89</v>
      </c>
      <c r="S41" s="42">
        <v>-2716.46</v>
      </c>
      <c r="T41" s="42">
        <v>-55.5</v>
      </c>
      <c r="U41" s="43">
        <v>0</v>
      </c>
      <c r="W41" s="50" t="s">
        <v>51</v>
      </c>
      <c r="X41" s="46">
        <v>1244.73</v>
      </c>
    </row>
    <row r="42" spans="17:27" x14ac:dyDescent="0.25">
      <c r="Q42" s="38">
        <v>36</v>
      </c>
      <c r="R42" s="38" t="s">
        <v>91</v>
      </c>
      <c r="S42" s="42">
        <v>0</v>
      </c>
      <c r="T42" s="42">
        <v>0</v>
      </c>
      <c r="U42" s="43">
        <v>0</v>
      </c>
      <c r="W42" s="50" t="s">
        <v>52</v>
      </c>
      <c r="X42" s="46">
        <v>2753.82</v>
      </c>
    </row>
    <row r="43" spans="17:27" x14ac:dyDescent="0.25">
      <c r="Q43" s="38">
        <v>37</v>
      </c>
      <c r="R43" s="38" t="s">
        <v>92</v>
      </c>
      <c r="S43" s="42">
        <v>0</v>
      </c>
      <c r="T43" s="42">
        <v>0</v>
      </c>
      <c r="U43" s="43">
        <v>0</v>
      </c>
      <c r="W43" s="50" t="s">
        <v>16</v>
      </c>
      <c r="X43" s="46">
        <v>1007</v>
      </c>
    </row>
    <row r="44" spans="17:27" x14ac:dyDescent="0.25">
      <c r="Q44" s="38">
        <v>38</v>
      </c>
      <c r="R44" s="38" t="s">
        <v>93</v>
      </c>
      <c r="S44" s="42">
        <v>0</v>
      </c>
      <c r="T44" s="42">
        <v>0</v>
      </c>
      <c r="U44" s="43">
        <v>-430</v>
      </c>
      <c r="W44" s="50" t="s">
        <v>200</v>
      </c>
      <c r="X44" s="47">
        <v>141</v>
      </c>
    </row>
    <row r="45" spans="17:27" x14ac:dyDescent="0.25">
      <c r="Q45" s="38">
        <v>121</v>
      </c>
      <c r="R45" s="38" t="s">
        <v>100</v>
      </c>
      <c r="S45" s="42">
        <v>0</v>
      </c>
      <c r="T45" s="42">
        <v>0</v>
      </c>
      <c r="U45" s="43">
        <v>0</v>
      </c>
      <c r="W45" s="50" t="s">
        <v>17</v>
      </c>
      <c r="X45" s="46">
        <v>2445.41</v>
      </c>
    </row>
    <row r="46" spans="17:27" x14ac:dyDescent="0.25">
      <c r="Q46" s="38">
        <v>39</v>
      </c>
      <c r="R46" s="38" t="s">
        <v>94</v>
      </c>
      <c r="S46" s="42">
        <v>-3291.05</v>
      </c>
      <c r="T46" s="42">
        <v>0</v>
      </c>
      <c r="U46" s="43">
        <v>0</v>
      </c>
      <c r="W46" s="50" t="s">
        <v>54</v>
      </c>
      <c r="X46" s="47">
        <v>503</v>
      </c>
    </row>
    <row r="47" spans="17:27" x14ac:dyDescent="0.25">
      <c r="Q47" s="38">
        <v>43</v>
      </c>
      <c r="R47" s="38" t="s">
        <v>98</v>
      </c>
      <c r="S47" s="42">
        <v>-310</v>
      </c>
      <c r="T47" s="42">
        <v>0</v>
      </c>
      <c r="U47" s="43">
        <v>-3716.94</v>
      </c>
      <c r="W47" s="50" t="s">
        <v>201</v>
      </c>
      <c r="X47" s="47">
        <v>83</v>
      </c>
    </row>
    <row r="48" spans="17:27" x14ac:dyDescent="0.25">
      <c r="Q48" s="38">
        <v>42</v>
      </c>
      <c r="R48" s="38" t="s">
        <v>97</v>
      </c>
      <c r="S48" s="42">
        <v>-3253.62</v>
      </c>
      <c r="T48" s="42">
        <v>-1441.21</v>
      </c>
      <c r="U48" s="43">
        <v>0</v>
      </c>
      <c r="W48" s="50" t="s">
        <v>18</v>
      </c>
      <c r="X48" s="46">
        <v>4655.18</v>
      </c>
    </row>
    <row r="49" spans="17:24" x14ac:dyDescent="0.25">
      <c r="Q49" s="38">
        <v>40</v>
      </c>
      <c r="R49" s="38" t="s">
        <v>95</v>
      </c>
      <c r="S49" s="42">
        <v>0</v>
      </c>
      <c r="T49" s="42">
        <v>0</v>
      </c>
      <c r="U49" s="43">
        <v>0</v>
      </c>
      <c r="W49" s="50" t="s">
        <v>19</v>
      </c>
      <c r="X49" s="47">
        <v>870.59</v>
      </c>
    </row>
    <row r="50" spans="17:24" x14ac:dyDescent="0.25">
      <c r="Q50" s="38">
        <v>44</v>
      </c>
      <c r="R50" s="38" t="s">
        <v>99</v>
      </c>
      <c r="S50" s="42">
        <v>-865</v>
      </c>
      <c r="T50" s="42">
        <v>-166.5</v>
      </c>
      <c r="U50" s="43">
        <v>-1747.78</v>
      </c>
      <c r="W50" s="50" t="s">
        <v>202</v>
      </c>
      <c r="X50" s="46">
        <v>2083.9299999999998</v>
      </c>
    </row>
    <row r="51" spans="17:24" x14ac:dyDescent="0.25">
      <c r="Q51" s="38">
        <v>41</v>
      </c>
      <c r="R51" s="38" t="s">
        <v>96</v>
      </c>
      <c r="S51" s="42">
        <v>-1796.8</v>
      </c>
      <c r="T51" s="42">
        <v>-222</v>
      </c>
      <c r="U51" s="43">
        <v>-389</v>
      </c>
      <c r="W51" s="50" t="s">
        <v>20</v>
      </c>
      <c r="X51" s="46">
        <v>1777.79</v>
      </c>
    </row>
    <row r="52" spans="17:24" x14ac:dyDescent="0.25">
      <c r="Q52" s="38">
        <v>122</v>
      </c>
      <c r="R52" s="38" t="s">
        <v>175</v>
      </c>
      <c r="S52" s="42">
        <v>0</v>
      </c>
      <c r="T52" s="42">
        <v>0</v>
      </c>
      <c r="U52" s="43">
        <v>0</v>
      </c>
      <c r="W52" s="50" t="s">
        <v>21</v>
      </c>
      <c r="X52" s="46">
        <v>3290.49</v>
      </c>
    </row>
    <row r="53" spans="17:24" x14ac:dyDescent="0.25">
      <c r="Q53" s="38">
        <v>45</v>
      </c>
      <c r="R53" s="38" t="s">
        <v>101</v>
      </c>
      <c r="S53" s="42">
        <v>0</v>
      </c>
      <c r="T53" s="42">
        <v>0</v>
      </c>
      <c r="U53" s="43">
        <v>-15971.88</v>
      </c>
      <c r="W53" s="50" t="s">
        <v>22</v>
      </c>
      <c r="X53" s="47">
        <v>776</v>
      </c>
    </row>
    <row r="54" spans="17:24" x14ac:dyDescent="0.25">
      <c r="Q54" s="38">
        <v>46</v>
      </c>
      <c r="R54" s="38" t="s">
        <v>102</v>
      </c>
      <c r="S54" s="42">
        <v>-1203.21</v>
      </c>
      <c r="T54" s="42">
        <v>0</v>
      </c>
      <c r="U54" s="43">
        <v>0</v>
      </c>
      <c r="W54" s="50" t="s">
        <v>23</v>
      </c>
      <c r="X54" s="46">
        <v>4233.87</v>
      </c>
    </row>
    <row r="55" spans="17:24" x14ac:dyDescent="0.25">
      <c r="Q55" s="38">
        <v>47</v>
      </c>
      <c r="R55" s="38" t="s">
        <v>103</v>
      </c>
      <c r="S55" s="42">
        <v>0</v>
      </c>
      <c r="T55" s="42">
        <v>0</v>
      </c>
      <c r="U55" s="43">
        <v>0</v>
      </c>
      <c r="W55" s="50" t="s">
        <v>25</v>
      </c>
      <c r="X55" s="46">
        <v>2129.06</v>
      </c>
    </row>
    <row r="56" spans="17:24" x14ac:dyDescent="0.25">
      <c r="Q56" s="38">
        <v>48</v>
      </c>
      <c r="R56" s="38" t="s">
        <v>104</v>
      </c>
      <c r="S56" s="42">
        <v>-284.61</v>
      </c>
      <c r="T56" s="42">
        <v>0</v>
      </c>
      <c r="U56" s="43">
        <v>0</v>
      </c>
      <c r="W56" s="50" t="s">
        <v>203</v>
      </c>
      <c r="X56" s="46">
        <v>1237.1199999999999</v>
      </c>
    </row>
    <row r="57" spans="17:24" x14ac:dyDescent="0.25">
      <c r="Q57" s="38">
        <v>49</v>
      </c>
      <c r="R57" s="38" t="s">
        <v>105</v>
      </c>
      <c r="S57" s="42">
        <v>-1247.47</v>
      </c>
      <c r="T57" s="42">
        <v>-1211.1199999999999</v>
      </c>
      <c r="U57" s="43">
        <v>0</v>
      </c>
      <c r="W57" s="50" t="s">
        <v>56</v>
      </c>
      <c r="X57" s="46">
        <v>2309.5100000000002</v>
      </c>
    </row>
    <row r="58" spans="17:24" x14ac:dyDescent="0.25">
      <c r="Q58" s="38">
        <v>50</v>
      </c>
      <c r="R58" s="38" t="s">
        <v>106</v>
      </c>
      <c r="S58" s="42">
        <v>0</v>
      </c>
      <c r="T58" s="42">
        <v>0</v>
      </c>
      <c r="U58" s="43">
        <v>0</v>
      </c>
      <c r="W58" s="50" t="s">
        <v>204</v>
      </c>
      <c r="X58" s="47">
        <v>65</v>
      </c>
    </row>
    <row r="59" spans="17:24" x14ac:dyDescent="0.25">
      <c r="Q59" s="38">
        <v>51</v>
      </c>
      <c r="R59" s="38" t="s">
        <v>107</v>
      </c>
      <c r="S59" s="42">
        <v>0</v>
      </c>
      <c r="T59" s="42">
        <v>0</v>
      </c>
      <c r="U59" s="43">
        <v>0</v>
      </c>
      <c r="W59" s="50" t="s">
        <v>26</v>
      </c>
      <c r="X59" s="46">
        <v>3342.99</v>
      </c>
    </row>
    <row r="60" spans="17:24" x14ac:dyDescent="0.25">
      <c r="Q60" s="38">
        <v>66</v>
      </c>
      <c r="R60" s="38" t="s">
        <v>121</v>
      </c>
      <c r="S60" s="42">
        <v>0</v>
      </c>
      <c r="T60" s="42">
        <v>0</v>
      </c>
      <c r="U60" s="43">
        <v>0</v>
      </c>
      <c r="W60" s="50" t="s">
        <v>205</v>
      </c>
      <c r="X60" s="47">
        <v>959.48</v>
      </c>
    </row>
    <row r="61" spans="17:24" x14ac:dyDescent="0.25">
      <c r="Q61" s="38">
        <v>61</v>
      </c>
      <c r="R61" s="38" t="s">
        <v>117</v>
      </c>
      <c r="S61" s="42">
        <v>0</v>
      </c>
      <c r="T61" s="42">
        <v>0</v>
      </c>
      <c r="U61" s="43">
        <v>-3585</v>
      </c>
      <c r="W61" s="50" t="s">
        <v>27</v>
      </c>
      <c r="X61" s="47">
        <v>48</v>
      </c>
    </row>
    <row r="62" spans="17:24" x14ac:dyDescent="0.25">
      <c r="Q62" s="38">
        <v>64</v>
      </c>
      <c r="R62" s="38" t="s">
        <v>120</v>
      </c>
      <c r="S62" s="42">
        <v>0</v>
      </c>
      <c r="T62" s="42">
        <v>0</v>
      </c>
      <c r="U62" s="43">
        <v>0</v>
      </c>
      <c r="W62" s="50" t="s">
        <v>57</v>
      </c>
      <c r="X62" s="46">
        <v>3032.19</v>
      </c>
    </row>
    <row r="63" spans="17:24" x14ac:dyDescent="0.25">
      <c r="Q63" s="38">
        <v>60</v>
      </c>
      <c r="R63" s="38" t="s">
        <v>116</v>
      </c>
      <c r="S63" s="42">
        <v>-615.74</v>
      </c>
      <c r="T63" s="42">
        <v>0</v>
      </c>
      <c r="U63" s="43">
        <v>0</v>
      </c>
      <c r="W63" s="48" t="s">
        <v>28</v>
      </c>
      <c r="X63" s="49">
        <v>92475.49</v>
      </c>
    </row>
    <row r="64" spans="17:24" x14ac:dyDescent="0.25">
      <c r="Q64" s="38">
        <v>52</v>
      </c>
      <c r="R64" s="38" t="s">
        <v>108</v>
      </c>
      <c r="S64" s="42">
        <v>0</v>
      </c>
      <c r="T64" s="42">
        <v>0</v>
      </c>
      <c r="U64" s="43">
        <v>0</v>
      </c>
    </row>
    <row r="65" spans="17:21" x14ac:dyDescent="0.25">
      <c r="Q65" s="38">
        <v>53</v>
      </c>
      <c r="R65" s="38" t="s">
        <v>109</v>
      </c>
      <c r="S65" s="42">
        <v>-3769.68</v>
      </c>
      <c r="T65" s="42">
        <v>-74</v>
      </c>
      <c r="U65" s="43">
        <v>0</v>
      </c>
    </row>
    <row r="66" spans="17:21" x14ac:dyDescent="0.25">
      <c r="Q66" s="38">
        <v>54</v>
      </c>
      <c r="R66" s="38" t="s">
        <v>110</v>
      </c>
      <c r="S66" s="42">
        <v>-1934.62</v>
      </c>
      <c r="T66" s="42">
        <v>-55.5</v>
      </c>
      <c r="U66" s="43">
        <v>-30253</v>
      </c>
    </row>
    <row r="67" spans="17:21" x14ac:dyDescent="0.25">
      <c r="Q67" s="38">
        <v>55</v>
      </c>
      <c r="R67" s="38" t="s">
        <v>111</v>
      </c>
      <c r="S67" s="42">
        <v>0</v>
      </c>
      <c r="T67" s="42">
        <v>0</v>
      </c>
      <c r="U67" s="43">
        <v>-5414.36</v>
      </c>
    </row>
    <row r="68" spans="17:21" x14ac:dyDescent="0.25">
      <c r="Q68" s="38">
        <v>56</v>
      </c>
      <c r="R68" s="38" t="s">
        <v>112</v>
      </c>
      <c r="S68" s="42">
        <v>0</v>
      </c>
      <c r="T68" s="42">
        <v>0</v>
      </c>
      <c r="U68" s="43">
        <v>0</v>
      </c>
    </row>
    <row r="69" spans="17:21" x14ac:dyDescent="0.25">
      <c r="Q69" s="38">
        <v>65</v>
      </c>
      <c r="R69" s="38" t="s">
        <v>122</v>
      </c>
      <c r="S69" s="42">
        <v>0</v>
      </c>
      <c r="T69" s="42">
        <v>0</v>
      </c>
      <c r="U69" s="43">
        <v>0</v>
      </c>
    </row>
    <row r="70" spans="17:21" x14ac:dyDescent="0.25">
      <c r="Q70" s="38">
        <v>63</v>
      </c>
      <c r="R70" s="38" t="s">
        <v>119</v>
      </c>
      <c r="S70" s="42">
        <v>-248</v>
      </c>
      <c r="T70" s="42">
        <v>0</v>
      </c>
      <c r="U70" s="43">
        <v>0</v>
      </c>
    </row>
    <row r="71" spans="17:21" x14ac:dyDescent="0.25">
      <c r="Q71" s="38">
        <v>57</v>
      </c>
      <c r="R71" s="38" t="s">
        <v>113</v>
      </c>
      <c r="S71" s="42">
        <v>-665</v>
      </c>
      <c r="T71" s="42">
        <v>0</v>
      </c>
      <c r="U71" s="43">
        <v>0</v>
      </c>
    </row>
    <row r="72" spans="17:21" x14ac:dyDescent="0.25">
      <c r="Q72" s="38">
        <v>58</v>
      </c>
      <c r="R72" s="38" t="s">
        <v>114</v>
      </c>
      <c r="S72" s="42">
        <v>0</v>
      </c>
      <c r="T72" s="42">
        <v>0</v>
      </c>
      <c r="U72" s="43">
        <v>0</v>
      </c>
    </row>
    <row r="73" spans="17:21" x14ac:dyDescent="0.25">
      <c r="Q73" s="38">
        <v>59</v>
      </c>
      <c r="R73" s="38" t="s">
        <v>115</v>
      </c>
      <c r="S73" s="42">
        <v>0</v>
      </c>
      <c r="T73" s="42">
        <v>0</v>
      </c>
      <c r="U73" s="43">
        <v>-388</v>
      </c>
    </row>
    <row r="74" spans="17:21" x14ac:dyDescent="0.25">
      <c r="Q74" s="38">
        <v>62</v>
      </c>
      <c r="R74" s="38" t="s">
        <v>118</v>
      </c>
      <c r="S74" s="42">
        <v>0</v>
      </c>
      <c r="T74" s="42">
        <v>0</v>
      </c>
      <c r="U74" s="43">
        <v>-39.24</v>
      </c>
    </row>
    <row r="75" spans="17:21" x14ac:dyDescent="0.25">
      <c r="Q75" s="38">
        <v>68</v>
      </c>
      <c r="R75" s="38" t="s">
        <v>124</v>
      </c>
      <c r="S75" s="42">
        <v>-1798.5</v>
      </c>
      <c r="T75" s="42">
        <v>0</v>
      </c>
      <c r="U75" s="43">
        <v>0</v>
      </c>
    </row>
    <row r="76" spans="17:21" x14ac:dyDescent="0.25">
      <c r="Q76" s="38">
        <v>69</v>
      </c>
      <c r="R76" s="38" t="s">
        <v>125</v>
      </c>
      <c r="S76" s="42">
        <v>0</v>
      </c>
      <c r="T76" s="42">
        <v>0</v>
      </c>
      <c r="U76" s="43">
        <v>0</v>
      </c>
    </row>
    <row r="77" spans="17:21" x14ac:dyDescent="0.25">
      <c r="Q77" s="38">
        <v>67</v>
      </c>
      <c r="R77" s="38" t="s">
        <v>123</v>
      </c>
      <c r="S77" s="42">
        <v>0</v>
      </c>
      <c r="T77" s="42">
        <v>0</v>
      </c>
      <c r="U77" s="43">
        <v>-1380</v>
      </c>
    </row>
    <row r="78" spans="17:21" x14ac:dyDescent="0.25">
      <c r="Q78" s="38">
        <v>79</v>
      </c>
      <c r="R78" s="38" t="s">
        <v>135</v>
      </c>
      <c r="S78" s="42">
        <v>-403</v>
      </c>
      <c r="T78" s="42">
        <v>0</v>
      </c>
      <c r="U78" s="43">
        <v>-4669.99</v>
      </c>
    </row>
    <row r="79" spans="17:21" x14ac:dyDescent="0.25">
      <c r="Q79" s="38">
        <v>70</v>
      </c>
      <c r="R79" s="38" t="s">
        <v>126</v>
      </c>
      <c r="S79" s="42">
        <v>0</v>
      </c>
      <c r="T79" s="42">
        <v>0</v>
      </c>
      <c r="U79" s="43">
        <v>-124.46</v>
      </c>
    </row>
    <row r="80" spans="17:21" x14ac:dyDescent="0.25">
      <c r="Q80" s="38">
        <v>72</v>
      </c>
      <c r="R80" s="38" t="s">
        <v>128</v>
      </c>
      <c r="S80" s="42">
        <v>0</v>
      </c>
      <c r="T80" s="42">
        <v>0</v>
      </c>
      <c r="U80" s="43">
        <v>0</v>
      </c>
    </row>
    <row r="81" spans="17:21" x14ac:dyDescent="0.25">
      <c r="Q81" s="38">
        <v>78</v>
      </c>
      <c r="R81" s="38" t="s">
        <v>134</v>
      </c>
      <c r="S81" s="42">
        <v>-1560.57</v>
      </c>
      <c r="T81" s="42">
        <v>-473.76</v>
      </c>
      <c r="U81" s="43">
        <v>0</v>
      </c>
    </row>
    <row r="82" spans="17:21" x14ac:dyDescent="0.25">
      <c r="Q82" s="38">
        <v>77</v>
      </c>
      <c r="R82" s="38" t="s">
        <v>133</v>
      </c>
      <c r="S82" s="42">
        <v>-1576.89</v>
      </c>
      <c r="T82" s="42">
        <v>-92.5</v>
      </c>
      <c r="U82" s="43">
        <v>0</v>
      </c>
    </row>
    <row r="83" spans="17:21" x14ac:dyDescent="0.25">
      <c r="Q83" s="38">
        <v>76</v>
      </c>
      <c r="R83" s="38" t="s">
        <v>132</v>
      </c>
      <c r="S83" s="42">
        <v>0</v>
      </c>
      <c r="T83" s="42">
        <v>0</v>
      </c>
      <c r="U83" s="43">
        <v>0</v>
      </c>
    </row>
    <row r="84" spans="17:21" x14ac:dyDescent="0.25">
      <c r="Q84" s="38">
        <v>74</v>
      </c>
      <c r="R84" s="38" t="s">
        <v>130</v>
      </c>
      <c r="S84" s="42">
        <v>-1244.73</v>
      </c>
      <c r="T84" s="42">
        <v>0</v>
      </c>
      <c r="U84" s="43">
        <v>0</v>
      </c>
    </row>
    <row r="85" spans="17:21" x14ac:dyDescent="0.25">
      <c r="Q85" s="38">
        <v>73</v>
      </c>
      <c r="R85" s="38" t="s">
        <v>129</v>
      </c>
      <c r="S85" s="42">
        <v>-641.92000000000007</v>
      </c>
      <c r="T85" s="42">
        <v>0</v>
      </c>
      <c r="U85" s="43">
        <v>0</v>
      </c>
    </row>
    <row r="86" spans="17:21" x14ac:dyDescent="0.25">
      <c r="Q86" s="38">
        <v>75</v>
      </c>
      <c r="R86" s="38" t="s">
        <v>131</v>
      </c>
      <c r="S86" s="42">
        <v>-2753.82</v>
      </c>
      <c r="T86" s="42">
        <v>0</v>
      </c>
      <c r="U86" s="43">
        <v>0</v>
      </c>
    </row>
    <row r="87" spans="17:21" x14ac:dyDescent="0.25">
      <c r="Q87" s="38">
        <v>71</v>
      </c>
      <c r="R87" s="38" t="s">
        <v>127</v>
      </c>
      <c r="S87" s="42">
        <v>-1045</v>
      </c>
      <c r="T87" s="42">
        <v>0</v>
      </c>
      <c r="U87" s="43">
        <v>0</v>
      </c>
    </row>
    <row r="88" spans="17:21" x14ac:dyDescent="0.25">
      <c r="Q88" s="38">
        <v>85</v>
      </c>
      <c r="R88" s="38" t="s">
        <v>141</v>
      </c>
      <c r="S88" s="42">
        <v>0</v>
      </c>
      <c r="T88" s="42">
        <v>0</v>
      </c>
      <c r="U88" s="43">
        <v>0</v>
      </c>
    </row>
    <row r="89" spans="17:21" x14ac:dyDescent="0.25">
      <c r="Q89" s="38">
        <v>80</v>
      </c>
      <c r="R89" s="38" t="s">
        <v>136</v>
      </c>
      <c r="S89" s="42">
        <v>-141</v>
      </c>
      <c r="T89" s="42">
        <v>0</v>
      </c>
      <c r="U89" s="43">
        <v>0</v>
      </c>
    </row>
    <row r="90" spans="17:21" x14ac:dyDescent="0.25">
      <c r="Q90" s="38">
        <v>87</v>
      </c>
      <c r="R90" s="38" t="s">
        <v>143</v>
      </c>
      <c r="S90" s="42">
        <v>-2477.41</v>
      </c>
      <c r="T90" s="42">
        <v>-55.5</v>
      </c>
      <c r="U90" s="43">
        <v>0</v>
      </c>
    </row>
    <row r="91" spans="17:21" x14ac:dyDescent="0.25">
      <c r="Q91" s="38">
        <v>81</v>
      </c>
      <c r="R91" s="38" t="s">
        <v>137</v>
      </c>
      <c r="S91" s="42">
        <v>0</v>
      </c>
      <c r="T91" s="42">
        <v>0</v>
      </c>
      <c r="U91" s="43">
        <v>0</v>
      </c>
    </row>
    <row r="92" spans="17:21" x14ac:dyDescent="0.25">
      <c r="Q92" s="38">
        <v>82</v>
      </c>
      <c r="R92" s="38" t="s">
        <v>138</v>
      </c>
      <c r="S92" s="42">
        <v>0</v>
      </c>
      <c r="T92" s="42">
        <v>0</v>
      </c>
      <c r="U92" s="43">
        <v>0</v>
      </c>
    </row>
    <row r="93" spans="17:21" x14ac:dyDescent="0.25">
      <c r="Q93" s="38">
        <v>86</v>
      </c>
      <c r="R93" s="38" t="s">
        <v>142</v>
      </c>
      <c r="S93" s="42">
        <v>0</v>
      </c>
      <c r="T93" s="42">
        <v>0</v>
      </c>
      <c r="U93" s="43">
        <v>0</v>
      </c>
    </row>
    <row r="94" spans="17:21" x14ac:dyDescent="0.25">
      <c r="Q94" s="38">
        <v>83</v>
      </c>
      <c r="R94" s="38" t="s">
        <v>139</v>
      </c>
      <c r="S94" s="42">
        <v>-503</v>
      </c>
      <c r="T94" s="42">
        <v>0</v>
      </c>
      <c r="U94" s="43">
        <v>0</v>
      </c>
    </row>
    <row r="95" spans="17:21" x14ac:dyDescent="0.25">
      <c r="Q95" s="38">
        <v>84</v>
      </c>
      <c r="R95" s="38" t="s">
        <v>140</v>
      </c>
      <c r="S95" s="42">
        <v>-83</v>
      </c>
      <c r="T95" s="42">
        <v>0</v>
      </c>
      <c r="U95" s="43">
        <v>0</v>
      </c>
    </row>
    <row r="96" spans="17:21" x14ac:dyDescent="0.25">
      <c r="Q96" s="38">
        <v>100</v>
      </c>
      <c r="R96" s="38" t="s">
        <v>191</v>
      </c>
      <c r="S96" s="42">
        <v>0</v>
      </c>
      <c r="T96" s="42">
        <v>0</v>
      </c>
      <c r="U96" s="43">
        <v>0</v>
      </c>
    </row>
    <row r="97" spans="17:21" x14ac:dyDescent="0.25">
      <c r="Q97" s="38">
        <v>93</v>
      </c>
      <c r="R97" s="38" t="s">
        <v>149</v>
      </c>
      <c r="S97" s="42">
        <v>-4655.18</v>
      </c>
      <c r="T97" s="42">
        <v>-388.5</v>
      </c>
      <c r="U97" s="43">
        <v>0</v>
      </c>
    </row>
    <row r="98" spans="17:21" x14ac:dyDescent="0.25">
      <c r="Q98" s="38">
        <v>99</v>
      </c>
      <c r="R98" s="38" t="s">
        <v>190</v>
      </c>
      <c r="S98" s="42">
        <v>0</v>
      </c>
      <c r="T98" s="42">
        <v>0</v>
      </c>
      <c r="U98" s="43">
        <v>0</v>
      </c>
    </row>
    <row r="99" spans="17:21" x14ac:dyDescent="0.25">
      <c r="Q99" s="38">
        <v>92</v>
      </c>
      <c r="R99" s="38" t="s">
        <v>148</v>
      </c>
      <c r="S99" s="42">
        <v>-870.59</v>
      </c>
      <c r="T99" s="42">
        <v>0</v>
      </c>
      <c r="U99" s="43">
        <v>0</v>
      </c>
    </row>
    <row r="100" spans="17:21" x14ac:dyDescent="0.25">
      <c r="Q100" s="38">
        <v>96</v>
      </c>
      <c r="R100" s="38" t="s">
        <v>152</v>
      </c>
      <c r="S100" s="42">
        <v>0</v>
      </c>
      <c r="T100" s="42">
        <v>0</v>
      </c>
      <c r="U100" s="43">
        <v>-376.12</v>
      </c>
    </row>
    <row r="101" spans="17:21" x14ac:dyDescent="0.25">
      <c r="Q101" s="38">
        <v>88</v>
      </c>
      <c r="R101" s="38" t="s">
        <v>144</v>
      </c>
      <c r="S101" s="42">
        <v>0</v>
      </c>
      <c r="T101" s="42">
        <v>0</v>
      </c>
      <c r="U101" s="43">
        <v>-430</v>
      </c>
    </row>
    <row r="102" spans="17:21" x14ac:dyDescent="0.25">
      <c r="Q102" s="38">
        <v>89</v>
      </c>
      <c r="R102" s="38" t="s">
        <v>145</v>
      </c>
      <c r="S102" s="42">
        <v>-2083.9299999999998</v>
      </c>
      <c r="T102" s="42">
        <v>0</v>
      </c>
      <c r="U102" s="43">
        <v>-430</v>
      </c>
    </row>
    <row r="103" spans="17:21" x14ac:dyDescent="0.25">
      <c r="Q103" s="38">
        <v>97</v>
      </c>
      <c r="R103" s="38" t="s">
        <v>153</v>
      </c>
      <c r="S103" s="42">
        <v>0</v>
      </c>
      <c r="T103" s="42">
        <v>0</v>
      </c>
      <c r="U103" s="43">
        <v>0</v>
      </c>
    </row>
    <row r="104" spans="17:21" x14ac:dyDescent="0.25">
      <c r="Q104" s="38">
        <v>90</v>
      </c>
      <c r="R104" s="38" t="s">
        <v>146</v>
      </c>
      <c r="S104" s="42">
        <v>0</v>
      </c>
      <c r="T104" s="42">
        <v>0</v>
      </c>
      <c r="U104" s="43">
        <v>0</v>
      </c>
    </row>
    <row r="105" spans="17:21" x14ac:dyDescent="0.25">
      <c r="Q105" s="38">
        <v>91</v>
      </c>
      <c r="R105" s="38" t="s">
        <v>147</v>
      </c>
      <c r="S105" s="42">
        <v>-1777.79</v>
      </c>
      <c r="T105" s="42">
        <v>-807.92</v>
      </c>
      <c r="U105" s="43">
        <v>0</v>
      </c>
    </row>
    <row r="106" spans="17:21" x14ac:dyDescent="0.25">
      <c r="Q106" s="38">
        <v>98</v>
      </c>
      <c r="R106" s="38" t="s">
        <v>154</v>
      </c>
      <c r="S106" s="42">
        <v>-3290.49</v>
      </c>
      <c r="T106" s="42">
        <v>0</v>
      </c>
      <c r="U106" s="43">
        <v>0</v>
      </c>
    </row>
    <row r="107" spans="17:21" x14ac:dyDescent="0.25">
      <c r="Q107" s="38">
        <v>94</v>
      </c>
      <c r="R107" s="38" t="s">
        <v>150</v>
      </c>
      <c r="S107" s="42">
        <v>-792</v>
      </c>
      <c r="T107" s="42">
        <v>-1690</v>
      </c>
      <c r="U107" s="43">
        <v>-2939.19</v>
      </c>
    </row>
    <row r="108" spans="17:21" x14ac:dyDescent="0.25">
      <c r="Q108" s="38">
        <v>95</v>
      </c>
      <c r="R108" s="38" t="s">
        <v>151</v>
      </c>
      <c r="S108" s="42">
        <v>0</v>
      </c>
      <c r="T108" s="42">
        <v>0</v>
      </c>
      <c r="U108" s="43">
        <v>0</v>
      </c>
    </row>
    <row r="109" spans="17:21" x14ac:dyDescent="0.25">
      <c r="Q109" s="38">
        <v>101</v>
      </c>
      <c r="R109" s="38" t="s">
        <v>155</v>
      </c>
      <c r="S109" s="42">
        <v>0</v>
      </c>
      <c r="T109" s="42">
        <v>0</v>
      </c>
      <c r="U109" s="43">
        <v>0</v>
      </c>
    </row>
    <row r="110" spans="17:21" x14ac:dyDescent="0.25">
      <c r="Q110" s="38">
        <v>105</v>
      </c>
      <c r="R110" s="38" t="s">
        <v>192</v>
      </c>
      <c r="S110" s="42">
        <v>0</v>
      </c>
      <c r="T110" s="42">
        <v>0</v>
      </c>
      <c r="U110" s="43">
        <v>0</v>
      </c>
    </row>
    <row r="111" spans="17:21" x14ac:dyDescent="0.25">
      <c r="Q111" s="38">
        <v>103</v>
      </c>
      <c r="R111" s="38" t="s">
        <v>157</v>
      </c>
      <c r="S111" s="42">
        <v>0</v>
      </c>
      <c r="T111" s="42">
        <v>0</v>
      </c>
      <c r="U111" s="43">
        <v>0</v>
      </c>
    </row>
    <row r="112" spans="17:21" x14ac:dyDescent="0.25">
      <c r="Q112" s="38">
        <v>102</v>
      </c>
      <c r="R112" s="38" t="s">
        <v>156</v>
      </c>
      <c r="S112" s="42">
        <v>0</v>
      </c>
      <c r="T112" s="42">
        <v>0</v>
      </c>
      <c r="U112" s="43">
        <v>0</v>
      </c>
    </row>
    <row r="113" spans="17:21" x14ac:dyDescent="0.25">
      <c r="Q113" s="38">
        <v>104</v>
      </c>
      <c r="R113" s="38" t="s">
        <v>158</v>
      </c>
      <c r="S113" s="42">
        <v>-4276.87</v>
      </c>
      <c r="T113" s="42">
        <v>-449.57</v>
      </c>
      <c r="U113" s="43">
        <v>0</v>
      </c>
    </row>
    <row r="114" spans="17:21" x14ac:dyDescent="0.25">
      <c r="Q114" s="38">
        <v>123</v>
      </c>
      <c r="R114" s="38" t="s">
        <v>159</v>
      </c>
      <c r="S114" s="42">
        <v>0</v>
      </c>
      <c r="T114" s="42">
        <v>0</v>
      </c>
      <c r="U114" s="43">
        <v>0</v>
      </c>
    </row>
    <row r="115" spans="17:21" x14ac:dyDescent="0.25">
      <c r="Q115" s="38">
        <v>106</v>
      </c>
      <c r="R115" s="38" t="s">
        <v>160</v>
      </c>
      <c r="S115" s="42">
        <v>0</v>
      </c>
      <c r="T115" s="42">
        <v>0</v>
      </c>
      <c r="U115" s="43">
        <v>-430</v>
      </c>
    </row>
    <row r="116" spans="17:21" x14ac:dyDescent="0.25">
      <c r="Q116" s="38">
        <v>107</v>
      </c>
      <c r="R116" s="38" t="s">
        <v>161</v>
      </c>
      <c r="S116" s="42">
        <v>-2129.06</v>
      </c>
      <c r="T116" s="42">
        <v>0</v>
      </c>
      <c r="U116" s="43">
        <v>-82</v>
      </c>
    </row>
    <row r="117" spans="17:21" x14ac:dyDescent="0.25">
      <c r="Q117" s="38">
        <v>108</v>
      </c>
      <c r="R117" s="38" t="s">
        <v>162</v>
      </c>
      <c r="S117" s="42">
        <v>-1237.1199999999999</v>
      </c>
      <c r="T117" s="42">
        <v>-351.5</v>
      </c>
      <c r="U117" s="43">
        <v>0</v>
      </c>
    </row>
    <row r="118" spans="17:21" x14ac:dyDescent="0.25">
      <c r="Q118" s="38">
        <v>124</v>
      </c>
      <c r="R118" s="38" t="s">
        <v>176</v>
      </c>
      <c r="S118" s="42">
        <v>0</v>
      </c>
      <c r="T118" s="42">
        <v>0</v>
      </c>
      <c r="U118" s="43">
        <v>0</v>
      </c>
    </row>
    <row r="119" spans="17:21" x14ac:dyDescent="0.25">
      <c r="Q119" s="38">
        <v>110</v>
      </c>
      <c r="R119" s="38" t="s">
        <v>164</v>
      </c>
      <c r="S119" s="42">
        <v>-2309.5100000000002</v>
      </c>
      <c r="T119" s="42">
        <v>0</v>
      </c>
      <c r="U119" s="43">
        <v>0</v>
      </c>
    </row>
    <row r="120" spans="17:21" x14ac:dyDescent="0.25">
      <c r="Q120" s="38">
        <v>109</v>
      </c>
      <c r="R120" s="38" t="s">
        <v>163</v>
      </c>
      <c r="S120" s="42">
        <v>0</v>
      </c>
      <c r="T120" s="42">
        <v>0</v>
      </c>
      <c r="U120" s="43">
        <v>0</v>
      </c>
    </row>
    <row r="121" spans="17:21" x14ac:dyDescent="0.25">
      <c r="Q121" s="38">
        <v>112</v>
      </c>
      <c r="R121" s="38" t="s">
        <v>166</v>
      </c>
      <c r="S121" s="42">
        <v>0</v>
      </c>
      <c r="T121" s="42">
        <v>0</v>
      </c>
      <c r="U121" s="43">
        <v>0</v>
      </c>
    </row>
    <row r="122" spans="17:21" x14ac:dyDescent="0.25">
      <c r="Q122" s="38">
        <v>111</v>
      </c>
      <c r="R122" s="38" t="s">
        <v>165</v>
      </c>
      <c r="S122" s="42">
        <v>0</v>
      </c>
      <c r="T122" s="42">
        <v>0</v>
      </c>
      <c r="U122" s="43">
        <v>0</v>
      </c>
    </row>
    <row r="123" spans="17:21" x14ac:dyDescent="0.25">
      <c r="Q123" s="38">
        <v>113</v>
      </c>
      <c r="R123" s="38" t="s">
        <v>167</v>
      </c>
      <c r="S123" s="42">
        <v>0</v>
      </c>
      <c r="T123" s="42">
        <v>0</v>
      </c>
      <c r="U123" s="43">
        <v>0</v>
      </c>
    </row>
    <row r="124" spans="17:21" x14ac:dyDescent="0.25">
      <c r="Q124" s="38">
        <v>114</v>
      </c>
      <c r="R124" s="38" t="s">
        <v>168</v>
      </c>
      <c r="S124" s="42">
        <v>0</v>
      </c>
      <c r="T124" s="42">
        <v>0</v>
      </c>
      <c r="U124" s="43">
        <v>-261.20999999999998</v>
      </c>
    </row>
    <row r="125" spans="17:21" x14ac:dyDescent="0.25">
      <c r="Q125" s="38">
        <v>115</v>
      </c>
      <c r="R125" s="38" t="s">
        <v>169</v>
      </c>
      <c r="S125" s="42">
        <v>-65</v>
      </c>
      <c r="T125" s="42">
        <v>0</v>
      </c>
      <c r="U125" s="43">
        <v>0</v>
      </c>
    </row>
    <row r="126" spans="17:21" x14ac:dyDescent="0.25">
      <c r="Q126" s="38">
        <v>116</v>
      </c>
      <c r="R126" s="38" t="s">
        <v>170</v>
      </c>
      <c r="S126" s="42">
        <v>-3342.99</v>
      </c>
      <c r="T126" s="42">
        <v>-166.5</v>
      </c>
      <c r="U126" s="43">
        <v>0</v>
      </c>
    </row>
    <row r="127" spans="17:21" x14ac:dyDescent="0.25">
      <c r="Q127" s="38">
        <v>117</v>
      </c>
      <c r="R127" s="38" t="s">
        <v>171</v>
      </c>
      <c r="S127" s="42">
        <v>-959.48</v>
      </c>
      <c r="T127" s="42">
        <v>0</v>
      </c>
      <c r="U127" s="43">
        <v>0</v>
      </c>
    </row>
    <row r="128" spans="17:21" x14ac:dyDescent="0.25">
      <c r="Q128" s="38">
        <v>119</v>
      </c>
      <c r="R128" s="38" t="s">
        <v>173</v>
      </c>
      <c r="S128" s="42">
        <v>-48</v>
      </c>
      <c r="T128" s="42">
        <v>0</v>
      </c>
      <c r="U128" s="43">
        <v>-3470.79</v>
      </c>
    </row>
    <row r="129" spans="17:21" x14ac:dyDescent="0.25">
      <c r="Q129" s="38">
        <v>118</v>
      </c>
      <c r="R129" s="38" t="s">
        <v>172</v>
      </c>
      <c r="S129" s="42">
        <v>-3032.19</v>
      </c>
      <c r="T129" s="42">
        <v>0</v>
      </c>
      <c r="U129" s="43">
        <v>-1961.5</v>
      </c>
    </row>
    <row r="130" spans="17:21" x14ac:dyDescent="0.25">
      <c r="Q130" s="38">
        <v>109</v>
      </c>
      <c r="R130" s="38" t="s">
        <v>177</v>
      </c>
      <c r="S130" s="44">
        <v>-93623.41</v>
      </c>
      <c r="T130" s="44">
        <v>-11449.359999999999</v>
      </c>
      <c r="U130" s="44">
        <v>-101647.48000000001</v>
      </c>
    </row>
  </sheetData>
  <sortState ref="Q3:U126">
    <sortCondition ref="R3:R126"/>
  </sortState>
  <mergeCells count="4">
    <mergeCell ref="Q1:U1"/>
    <mergeCell ref="W1:X1"/>
    <mergeCell ref="Z1:AA1"/>
    <mergeCell ref="B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Исходник</vt:lpstr>
      <vt:lpstr>Март 2013</vt:lpstr>
      <vt:lpstr>Проба Апрель 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2016-12-20T04:42:02Z</dcterms:created>
  <dcterms:modified xsi:type="dcterms:W3CDTF">2016-12-21T05:08:06Z</dcterms:modified>
</cp:coreProperties>
</file>