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20115" windowHeight="7995"/>
  </bookViews>
  <sheets>
    <sheet name="пример" sheetId="2" r:id="rId1"/>
    <sheet name="Лист1" sheetId="1" r:id="rId2"/>
  </sheets>
  <externalReferences>
    <externalReference r:id="rId3"/>
  </externalReferences>
  <definedNames>
    <definedName name="поставщик">[1]данные!$B$3:$B$6</definedName>
    <definedName name="поставщики">[1]данные!$B$3:$B$9</definedName>
  </definedNames>
  <calcPr calcId="145621"/>
</workbook>
</file>

<file path=xl/calcChain.xml><?xml version="1.0" encoding="utf-8"?>
<calcChain xmlns="http://schemas.openxmlformats.org/spreadsheetml/2006/main">
  <c r="A21" i="2" l="1" a="1"/>
  <c r="A21" i="2"/>
  <c r="B21" i="2" a="1"/>
  <c r="B21" i="2"/>
  <c r="C21" i="2" a="1"/>
  <c r="C21" i="2"/>
  <c r="D21" i="2" a="1"/>
  <c r="D21" i="2"/>
  <c r="E21" i="2" a="1"/>
  <c r="E21" i="2"/>
  <c r="F21" i="2" a="1"/>
  <c r="F21" i="2"/>
  <c r="G21" i="2" a="1"/>
  <c r="G21" i="2"/>
  <c r="H21" i="2" a="1"/>
  <c r="H21" i="2"/>
  <c r="I21" i="2" a="1"/>
  <c r="I21" i="2"/>
  <c r="J21" i="2" a="1"/>
  <c r="J21" i="2"/>
  <c r="K21" i="2" a="1"/>
  <c r="K21" i="2"/>
  <c r="L21" i="2" a="1"/>
  <c r="L21" i="2"/>
  <c r="A22" i="2" a="1"/>
  <c r="A22" i="2"/>
  <c r="B22" i="2" a="1"/>
  <c r="B22" i="2"/>
  <c r="C22" i="2" a="1"/>
  <c r="C22" i="2"/>
  <c r="D22" i="2" a="1"/>
  <c r="D22" i="2"/>
  <c r="E22" i="2" a="1"/>
  <c r="E22" i="2"/>
  <c r="F22" i="2" a="1"/>
  <c r="F22" i="2"/>
  <c r="G22" i="2" a="1"/>
  <c r="G22" i="2"/>
  <c r="H22" i="2" a="1"/>
  <c r="H22" i="2"/>
  <c r="I22" i="2" a="1"/>
  <c r="I22" i="2"/>
  <c r="J22" i="2" a="1"/>
  <c r="J22" i="2"/>
  <c r="K22" i="2" a="1"/>
  <c r="K22" i="2"/>
  <c r="L22" i="2" a="1"/>
  <c r="L22" i="2"/>
  <c r="A23" i="2" a="1"/>
  <c r="A23" i="2"/>
  <c r="B23" i="2" a="1"/>
  <c r="B23" i="2"/>
  <c r="C23" i="2" a="1"/>
  <c r="C23" i="2"/>
  <c r="D23" i="2" a="1"/>
  <c r="D23" i="2"/>
  <c r="E23" i="2" a="1"/>
  <c r="E23" i="2"/>
  <c r="F23" i="2" a="1"/>
  <c r="F23" i="2"/>
  <c r="G23" i="2" a="1"/>
  <c r="G23" i="2"/>
  <c r="H23" i="2" a="1"/>
  <c r="H23" i="2"/>
  <c r="I23" i="2" a="1"/>
  <c r="I23" i="2"/>
  <c r="J23" i="2" a="1"/>
  <c r="J23" i="2"/>
  <c r="K23" i="2" a="1"/>
  <c r="K23" i="2"/>
  <c r="L23" i="2" a="1"/>
  <c r="L23" i="2"/>
  <c r="A24" i="2" a="1"/>
  <c r="A24" i="2"/>
  <c r="B24" i="2" a="1"/>
  <c r="B24" i="2"/>
  <c r="C24" i="2" a="1"/>
  <c r="C24" i="2"/>
  <c r="D24" i="2" a="1"/>
  <c r="D24" i="2"/>
  <c r="E24" i="2" a="1"/>
  <c r="E24" i="2"/>
  <c r="F24" i="2" a="1"/>
  <c r="F24" i="2"/>
  <c r="G24" i="2" a="1"/>
  <c r="G24" i="2"/>
  <c r="H24" i="2" a="1"/>
  <c r="H24" i="2"/>
  <c r="I24" i="2" a="1"/>
  <c r="I24" i="2"/>
  <c r="J24" i="2" a="1"/>
  <c r="J24" i="2"/>
  <c r="K24" i="2" a="1"/>
  <c r="K24" i="2"/>
  <c r="L24" i="2" a="1"/>
  <c r="L24" i="2"/>
  <c r="A25" i="2" a="1"/>
  <c r="A25" i="2"/>
  <c r="B25" i="2" a="1"/>
  <c r="B25" i="2"/>
  <c r="C25" i="2" a="1"/>
  <c r="C25" i="2"/>
  <c r="D25" i="2" a="1"/>
  <c r="D25" i="2"/>
  <c r="E25" i="2" a="1"/>
  <c r="E25" i="2"/>
  <c r="F25" i="2" a="1"/>
  <c r="F25" i="2"/>
  <c r="G25" i="2" a="1"/>
  <c r="G25" i="2"/>
  <c r="H25" i="2" a="1"/>
  <c r="H25" i="2"/>
  <c r="I25" i="2" a="1"/>
  <c r="I25" i="2"/>
  <c r="J25" i="2" a="1"/>
  <c r="J25" i="2"/>
  <c r="K25" i="2" a="1"/>
  <c r="K25" i="2"/>
  <c r="L25" i="2" a="1"/>
  <c r="L25" i="2"/>
  <c r="A26" i="2" a="1"/>
  <c r="A26" i="2"/>
  <c r="B26" i="2" a="1"/>
  <c r="B26" i="2"/>
  <c r="C26" i="2" a="1"/>
  <c r="C26" i="2"/>
  <c r="D26" i="2" a="1"/>
  <c r="D26" i="2"/>
  <c r="E26" i="2" a="1"/>
  <c r="E26" i="2"/>
  <c r="F26" i="2" a="1"/>
  <c r="F26" i="2"/>
  <c r="G26" i="2" a="1"/>
  <c r="G26" i="2"/>
  <c r="H26" i="2" a="1"/>
  <c r="H26" i="2"/>
  <c r="I26" i="2" a="1"/>
  <c r="I26" i="2"/>
  <c r="J26" i="2" a="1"/>
  <c r="J26" i="2"/>
  <c r="K26" i="2" a="1"/>
  <c r="K26" i="2"/>
  <c r="L26" i="2" a="1"/>
  <c r="L26" i="2"/>
  <c r="A27" i="2" a="1"/>
  <c r="A27" i="2"/>
  <c r="B27" i="2" a="1"/>
  <c r="B27" i="2"/>
  <c r="C27" i="2" a="1"/>
  <c r="C27" i="2"/>
  <c r="D27" i="2" a="1"/>
  <c r="D27" i="2"/>
  <c r="E27" i="2" a="1"/>
  <c r="E27" i="2"/>
  <c r="F27" i="2" a="1"/>
  <c r="F27" i="2"/>
  <c r="G27" i="2" a="1"/>
  <c r="G27" i="2"/>
  <c r="H27" i="2" a="1"/>
  <c r="H27" i="2"/>
  <c r="I27" i="2" a="1"/>
  <c r="I27" i="2"/>
  <c r="J27" i="2" a="1"/>
  <c r="J27" i="2"/>
  <c r="K27" i="2" a="1"/>
  <c r="K27" i="2"/>
  <c r="L27" i="2" a="1"/>
  <c r="L27" i="2"/>
  <c r="B20" i="2" a="1"/>
  <c r="B20" i="2"/>
  <c r="C20" i="2" a="1"/>
  <c r="C20" i="2"/>
  <c r="D20" i="2" a="1"/>
  <c r="D20" i="2"/>
  <c r="E20" i="2" a="1"/>
  <c r="E20" i="2"/>
  <c r="F20" i="2" a="1"/>
  <c r="F20" i="2"/>
  <c r="G20" i="2" a="1"/>
  <c r="G20" i="2"/>
  <c r="H20" i="2" a="1"/>
  <c r="H20" i="2"/>
  <c r="I20" i="2" a="1"/>
  <c r="I20" i="2"/>
  <c r="J20" i="2" a="1"/>
  <c r="J20" i="2"/>
  <c r="K20" i="2" a="1"/>
  <c r="K20" i="2"/>
  <c r="L20" i="2" a="1"/>
  <c r="L20" i="2"/>
  <c r="A20" i="2" a="1"/>
  <c r="A20" i="2" s="1"/>
  <c r="G7" i="2"/>
  <c r="H7" i="2"/>
  <c r="I7" i="2"/>
  <c r="K7" i="2" s="1"/>
  <c r="H6" i="2"/>
  <c r="G6" i="2"/>
  <c r="I6" i="2" s="1"/>
  <c r="K6" i="2" l="1"/>
  <c r="J6" i="2"/>
  <c r="L6" i="2" s="1"/>
  <c r="J7" i="2"/>
  <c r="L7" i="2" s="1"/>
</calcChain>
</file>

<file path=xl/sharedStrings.xml><?xml version="1.0" encoding="utf-8"?>
<sst xmlns="http://schemas.openxmlformats.org/spreadsheetml/2006/main" count="33" uniqueCount="14">
  <si>
    <t>ноябрь</t>
  </si>
  <si>
    <t>дата</t>
  </si>
  <si>
    <t>№ счета</t>
  </si>
  <si>
    <t>Сальдо на начало</t>
  </si>
  <si>
    <t>Обороты</t>
  </si>
  <si>
    <t>промежут</t>
  </si>
  <si>
    <t>Сальдо на конец</t>
  </si>
  <si>
    <t>Статус</t>
  </si>
  <si>
    <t>Дт</t>
  </si>
  <si>
    <t>Кт</t>
  </si>
  <si>
    <t>3835/19</t>
  </si>
  <si>
    <t xml:space="preserve">Кт </t>
  </si>
  <si>
    <t xml:space="preserve">Дт 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</si>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</sst>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Fill="1" applyBorder="1"/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 wrapText="1"/>
    </xf>
    <xf numFmtId="2" fontId="0" fillId="2" borderId="3" xfId="0" applyNumberFormat="1" applyFill="1" applyBorder="1" applyAlignment="1">
      <alignment horizontal="center" wrapText="1"/>
    </xf>
    <xf numFmtId="2" fontId="0" fillId="2" borderId="3" xfId="0" applyNumberFormat="1" applyFill="1" applyBorder="1" applyAlignment="1">
      <alignment horizontal="center" vertical="center"/>
    </xf>
    <xf numFmtId="2" fontId="0" fillId="2" borderId="4" xfId="0" applyNumberFormat="1" applyFill="1" applyBorder="1" applyAlignment="1">
      <alignment horizontal="center"/>
    </xf>
    <xf numFmtId="2" fontId="0" fillId="2" borderId="5" xfId="0" applyNumberFormat="1" applyFill="1" applyBorder="1" applyAlignment="1">
      <alignment horizontal="center"/>
    </xf>
    <xf numFmtId="2" fontId="0" fillId="2" borderId="3" xfId="0" applyNumberFormat="1" applyFill="1" applyBorder="1" applyAlignment="1">
      <alignment horizontal="center"/>
    </xf>
    <xf numFmtId="2" fontId="0" fillId="0" borderId="0" xfId="0" applyNumberFormat="1" applyFill="1" applyBorder="1" applyAlignment="1">
      <alignment horizontal="center"/>
    </xf>
    <xf numFmtId="14" fontId="0" fillId="0" borderId="0" xfId="0" applyNumberFormat="1" applyFill="1" applyBorder="1" applyAlignment="1">
      <alignment horizontal="center"/>
    </xf>
    <xf numFmtId="14" fontId="0" fillId="2" borderId="6" xfId="0" applyNumberFormat="1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2" fontId="0" fillId="2" borderId="9" xfId="0" applyNumberFormat="1" applyFill="1" applyBorder="1" applyAlignment="1">
      <alignment horizontal="center"/>
    </xf>
    <xf numFmtId="2" fontId="0" fillId="2" borderId="8" xfId="0" applyNumberFormat="1" applyFill="1" applyBorder="1" applyAlignment="1">
      <alignment horizontal="center"/>
    </xf>
    <xf numFmtId="2" fontId="0" fillId="2" borderId="10" xfId="0" applyNumberFormat="1" applyFill="1" applyBorder="1" applyAlignment="1">
      <alignment horizontal="center"/>
    </xf>
    <xf numFmtId="2" fontId="0" fillId="2" borderId="6" xfId="0" applyNumberFormat="1" applyFill="1" applyBorder="1" applyAlignment="1">
      <alignment horizontal="center"/>
    </xf>
    <xf numFmtId="2" fontId="0" fillId="2" borderId="11" xfId="0" applyNumberFormat="1" applyFill="1" applyBorder="1" applyAlignment="1">
      <alignment horizontal="center"/>
    </xf>
    <xf numFmtId="14" fontId="0" fillId="2" borderId="12" xfId="0" applyNumberFormat="1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2" fontId="0" fillId="2" borderId="15" xfId="0" applyNumberFormat="1" applyFill="1" applyBorder="1" applyAlignment="1">
      <alignment horizontal="center"/>
    </xf>
    <xf numFmtId="2" fontId="0" fillId="2" borderId="14" xfId="0" applyNumberFormat="1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2" fontId="0" fillId="2" borderId="17" xfId="0" applyNumberFormat="1" applyFill="1" applyBorder="1" applyAlignment="1">
      <alignment horizontal="center"/>
    </xf>
    <xf numFmtId="2" fontId="0" fillId="2" borderId="16" xfId="0" applyNumberForma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2" borderId="18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2" borderId="20" xfId="0" applyFill="1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  <xf numFmtId="0" fontId="0" fillId="2" borderId="22" xfId="0" applyFill="1" applyBorder="1" applyAlignment="1">
      <alignment horizontal="center" vertical="center"/>
    </xf>
    <xf numFmtId="0" fontId="0" fillId="2" borderId="23" xfId="0" applyFill="1" applyBorder="1" applyAlignment="1">
      <alignment horizontal="center" vertic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24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2" xfId="0" applyNumberForma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I0279~1.RAK/AppData/Local/Temp/&#1059;&#1095;&#1077;&#109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анные"/>
      <sheetName val="взаиморасч с пост."/>
      <sheetName val="АРАКС"/>
      <sheetName val="ДРИМ"/>
      <sheetName val="Б-52"/>
      <sheetName val="ФОРУМ"/>
      <sheetName val="ГОРОДОК"/>
    </sheetNames>
    <sheetDataSet>
      <sheetData sheetId="0">
        <row r="3">
          <cell r="B3" t="str">
            <v>АРАКС</v>
          </cell>
        </row>
        <row r="4">
          <cell r="B4" t="str">
            <v>ДРИМ ТАУН</v>
          </cell>
        </row>
        <row r="5">
          <cell r="B5" t="str">
            <v>Б-52</v>
          </cell>
        </row>
        <row r="6">
          <cell r="B6" t="str">
            <v>МЕБ.ГОРОДОК</v>
          </cell>
        </row>
        <row r="7">
          <cell r="B7" t="str">
            <v>Форум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2:W27"/>
  <sheetViews>
    <sheetView showZeros="0" tabSelected="1" workbookViewId="0">
      <selection activeCell="A20" sqref="A20:L27"/>
    </sheetView>
  </sheetViews>
  <sheetFormatPr defaultRowHeight="15" x14ac:dyDescent="0.25"/>
  <cols>
    <col min="1" max="1" width="11" customWidth="1"/>
    <col min="2" max="2" width="10.140625" bestFit="1" customWidth="1"/>
    <col min="3" max="3" width="10.28515625" customWidth="1"/>
    <col min="4" max="4" width="10.140625" customWidth="1"/>
    <col min="5" max="5" width="13.140625" customWidth="1"/>
    <col min="6" max="6" width="12.28515625" customWidth="1"/>
    <col min="7" max="9" width="10.140625" hidden="1" customWidth="1"/>
    <col min="10" max="10" width="14.7109375" customWidth="1"/>
    <col min="11" max="11" width="15" customWidth="1"/>
    <col min="12" max="12" width="18.140625" customWidth="1"/>
  </cols>
  <sheetData>
    <row r="2" spans="1:23" x14ac:dyDescent="0.25">
      <c r="B2" t="s">
        <v>0</v>
      </c>
    </row>
    <row r="3" spans="1:23" ht="15.75" thickBot="1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5.75" thickBot="1" x14ac:dyDescent="0.3">
      <c r="A4" s="30" t="s">
        <v>1</v>
      </c>
      <c r="B4" s="32" t="s">
        <v>2</v>
      </c>
      <c r="C4" s="34" t="s">
        <v>3</v>
      </c>
      <c r="D4" s="35"/>
      <c r="E4" s="34" t="s">
        <v>4</v>
      </c>
      <c r="F4" s="35"/>
      <c r="G4" s="36" t="s">
        <v>5</v>
      </c>
      <c r="H4" s="37"/>
      <c r="I4" s="2"/>
      <c r="J4" s="34" t="s">
        <v>6</v>
      </c>
      <c r="K4" s="35"/>
      <c r="L4" s="28" t="s">
        <v>7</v>
      </c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.75" thickBot="1" x14ac:dyDescent="0.3">
      <c r="A5" s="31"/>
      <c r="B5" s="33"/>
      <c r="C5" s="3" t="s">
        <v>8</v>
      </c>
      <c r="D5" s="4" t="s">
        <v>11</v>
      </c>
      <c r="E5" s="3" t="s">
        <v>8</v>
      </c>
      <c r="F5" s="5" t="s">
        <v>11</v>
      </c>
      <c r="G5" s="6" t="s">
        <v>8</v>
      </c>
      <c r="H5" s="7" t="s">
        <v>9</v>
      </c>
      <c r="I5" s="8"/>
      <c r="J5" s="3" t="s">
        <v>12</v>
      </c>
      <c r="K5" s="5" t="s">
        <v>11</v>
      </c>
      <c r="L5" s="29"/>
      <c r="M5" s="9"/>
      <c r="N5" s="10"/>
      <c r="O5" s="9"/>
      <c r="P5" s="9"/>
      <c r="Q5" s="1"/>
      <c r="R5" s="1"/>
      <c r="S5" s="1"/>
      <c r="T5" s="1"/>
      <c r="U5" s="1"/>
      <c r="V5" s="1"/>
      <c r="W5" s="1"/>
    </row>
    <row r="6" spans="1:23" x14ac:dyDescent="0.25">
      <c r="A6" s="11">
        <v>42684</v>
      </c>
      <c r="B6" s="12" t="s">
        <v>10</v>
      </c>
      <c r="C6" s="13"/>
      <c r="D6" s="14"/>
      <c r="E6" s="15">
        <v>5125</v>
      </c>
      <c r="F6" s="14">
        <v>5125</v>
      </c>
      <c r="G6" s="16">
        <f>E6+C6</f>
        <v>5125</v>
      </c>
      <c r="H6" s="17">
        <f>F6+D6</f>
        <v>5125</v>
      </c>
      <c r="I6" s="14">
        <f>H6-G6</f>
        <v>0</v>
      </c>
      <c r="J6" s="15">
        <f>IF(I6&gt;0,"",I6)</f>
        <v>0</v>
      </c>
      <c r="K6" s="14">
        <f>IF(I6&lt;0,"",I6)</f>
        <v>0</v>
      </c>
      <c r="L6" s="18" t="str">
        <f>IF(AND(J6&lt;&gt;0,K6&lt;&gt;0),"в работе","закрыт")</f>
        <v>закрыт</v>
      </c>
      <c r="M6" s="9"/>
      <c r="N6" s="10"/>
      <c r="O6" s="9"/>
      <c r="P6" s="9"/>
      <c r="Q6" s="1"/>
      <c r="R6" s="1"/>
      <c r="S6" s="1"/>
      <c r="T6" s="1"/>
      <c r="U6" s="1"/>
      <c r="V6" s="1"/>
      <c r="W6" s="1"/>
    </row>
    <row r="7" spans="1:23" x14ac:dyDescent="0.25">
      <c r="A7" s="19">
        <v>42684</v>
      </c>
      <c r="B7" s="20">
        <v>3836</v>
      </c>
      <c r="C7" s="21"/>
      <c r="D7" s="22"/>
      <c r="E7" s="23">
        <v>4100</v>
      </c>
      <c r="F7" s="22">
        <v>8112</v>
      </c>
      <c r="G7" s="16">
        <f>E7+C7</f>
        <v>4100</v>
      </c>
      <c r="H7" s="17">
        <f>F7+D7</f>
        <v>8112</v>
      </c>
      <c r="I7" s="14">
        <f>H7-G7</f>
        <v>4012</v>
      </c>
      <c r="J7" s="15" t="str">
        <f>IF(I7&gt;0,"",I7)</f>
        <v/>
      </c>
      <c r="K7" s="14">
        <f>IF(I7&lt;0,"",I7)</f>
        <v>4012</v>
      </c>
      <c r="L7" s="18" t="str">
        <f>IF(AND(J7&lt;&gt;0,K7&lt;&gt;0),"в работе","закрыт")</f>
        <v>в работе</v>
      </c>
      <c r="M7" s="9"/>
      <c r="N7" s="10"/>
      <c r="O7" s="9"/>
      <c r="P7" s="9"/>
      <c r="Q7" s="1"/>
      <c r="R7" s="1"/>
      <c r="S7" s="1"/>
      <c r="T7" s="1"/>
      <c r="U7" s="1"/>
      <c r="V7" s="1"/>
      <c r="W7" s="1"/>
    </row>
    <row r="8" spans="1:23" x14ac:dyDescent="0.25">
      <c r="A8" s="19"/>
      <c r="B8" s="20"/>
      <c r="C8" s="21"/>
      <c r="D8" s="22"/>
      <c r="E8" s="23"/>
      <c r="F8" s="22"/>
      <c r="G8" s="16"/>
      <c r="H8" s="17"/>
      <c r="I8" s="14"/>
      <c r="J8" s="15"/>
      <c r="K8" s="14"/>
      <c r="L8" s="18"/>
      <c r="M8" s="9"/>
      <c r="N8" s="10"/>
      <c r="O8" s="9"/>
      <c r="P8" s="9"/>
      <c r="Q8" s="1"/>
      <c r="R8" s="1"/>
      <c r="S8" s="1"/>
      <c r="T8" s="1"/>
      <c r="U8" s="1"/>
      <c r="V8" s="1"/>
      <c r="W8" s="1"/>
    </row>
    <row r="9" spans="1:23" x14ac:dyDescent="0.25">
      <c r="A9" s="19"/>
      <c r="B9" s="20"/>
      <c r="C9" s="21"/>
      <c r="D9" s="22"/>
      <c r="E9" s="23"/>
      <c r="F9" s="22"/>
      <c r="G9" s="16"/>
      <c r="H9" s="17"/>
      <c r="I9" s="14"/>
      <c r="J9" s="15"/>
      <c r="K9" s="14"/>
      <c r="L9" s="18"/>
      <c r="M9" s="9"/>
      <c r="N9" s="10"/>
      <c r="O9" s="9"/>
      <c r="P9" s="9"/>
      <c r="Q9" s="1"/>
      <c r="R9" s="1"/>
      <c r="S9" s="1"/>
      <c r="T9" s="1"/>
      <c r="U9" s="1"/>
      <c r="V9" s="1"/>
      <c r="W9" s="1"/>
    </row>
    <row r="10" spans="1:23" x14ac:dyDescent="0.25">
      <c r="A10" s="19"/>
      <c r="B10" s="20"/>
      <c r="C10" s="21"/>
      <c r="D10" s="22"/>
      <c r="E10" s="23"/>
      <c r="F10" s="22"/>
      <c r="G10" s="16"/>
      <c r="H10" s="17"/>
      <c r="I10" s="14"/>
      <c r="J10" s="15"/>
      <c r="K10" s="14"/>
      <c r="L10" s="18"/>
      <c r="M10" s="9"/>
      <c r="N10" s="10"/>
      <c r="O10" s="9"/>
      <c r="P10" s="9"/>
      <c r="Q10" s="1"/>
      <c r="R10" s="1"/>
      <c r="S10" s="1"/>
      <c r="T10" s="1"/>
      <c r="U10" s="1"/>
      <c r="V10" s="1"/>
      <c r="W10" s="1"/>
    </row>
    <row r="11" spans="1:23" x14ac:dyDescent="0.25">
      <c r="A11" s="19"/>
      <c r="B11" s="20"/>
      <c r="C11" s="21"/>
      <c r="D11" s="22"/>
      <c r="E11" s="23"/>
      <c r="F11" s="22"/>
      <c r="G11" s="16"/>
      <c r="H11" s="17"/>
      <c r="I11" s="14"/>
      <c r="J11" s="15"/>
      <c r="K11" s="14"/>
      <c r="L11" s="18"/>
      <c r="M11" s="9"/>
      <c r="N11" s="10"/>
      <c r="O11" s="9"/>
      <c r="P11" s="9"/>
      <c r="Q11" s="1"/>
      <c r="R11" s="1"/>
      <c r="S11" s="1"/>
      <c r="T11" s="1"/>
      <c r="U11" s="1"/>
      <c r="V11" s="1"/>
      <c r="W11" s="1"/>
    </row>
    <row r="12" spans="1:23" x14ac:dyDescent="0.25">
      <c r="A12" s="19"/>
      <c r="B12" s="20"/>
      <c r="C12" s="21"/>
      <c r="D12" s="22"/>
      <c r="E12" s="23"/>
      <c r="F12" s="22"/>
      <c r="G12" s="16"/>
      <c r="H12" s="17"/>
      <c r="I12" s="14"/>
      <c r="J12" s="15"/>
      <c r="K12" s="14"/>
      <c r="L12" s="18"/>
      <c r="M12" s="9"/>
      <c r="N12" s="10"/>
      <c r="O12" s="9"/>
      <c r="P12" s="9"/>
      <c r="Q12" s="1"/>
      <c r="R12" s="1"/>
      <c r="S12" s="1"/>
      <c r="T12" s="1"/>
      <c r="U12" s="1"/>
      <c r="V12" s="1"/>
      <c r="W12" s="1"/>
    </row>
    <row r="13" spans="1:23" ht="15.75" thickBot="1" x14ac:dyDescent="0.3">
      <c r="A13" s="19"/>
      <c r="B13" s="20"/>
      <c r="C13" s="24"/>
      <c r="D13" s="25"/>
      <c r="E13" s="26"/>
      <c r="F13" s="25"/>
      <c r="G13" s="16"/>
      <c r="H13" s="17"/>
      <c r="I13" s="14"/>
      <c r="J13" s="15"/>
      <c r="K13" s="14"/>
      <c r="L13" s="18"/>
      <c r="M13" s="9"/>
      <c r="N13" s="10"/>
      <c r="O13" s="9"/>
      <c r="P13" s="9"/>
      <c r="Q13" s="1"/>
      <c r="R13" s="1"/>
      <c r="S13" s="1"/>
      <c r="T13" s="1"/>
      <c r="U13" s="1"/>
      <c r="V13" s="1"/>
      <c r="W13" s="1"/>
    </row>
    <row r="14" spans="1:23" x14ac:dyDescent="0.25">
      <c r="A14" s="10"/>
      <c r="B14" s="27"/>
      <c r="C14" s="27"/>
      <c r="D14" s="9"/>
      <c r="E14" s="9"/>
      <c r="F14" s="9"/>
      <c r="G14" s="9"/>
      <c r="H14" s="9"/>
      <c r="I14" s="9"/>
      <c r="J14" s="9"/>
      <c r="K14" s="9"/>
      <c r="L14" s="10"/>
      <c r="M14" s="9"/>
      <c r="N14" s="10"/>
      <c r="O14" s="9"/>
      <c r="P14" s="9"/>
      <c r="Q14" s="1"/>
      <c r="R14" s="1"/>
      <c r="S14" s="1"/>
      <c r="T14" s="1"/>
      <c r="U14" s="1"/>
      <c r="V14" s="1"/>
      <c r="W14" s="1"/>
    </row>
    <row r="15" spans="1:23" x14ac:dyDescent="0.25">
      <c r="A15" s="10"/>
      <c r="B15" s="27"/>
      <c r="C15" s="27"/>
      <c r="D15" s="9"/>
      <c r="E15" s="9"/>
      <c r="F15" s="9"/>
      <c r="G15" s="9"/>
      <c r="H15" s="9"/>
      <c r="I15" s="9"/>
      <c r="J15" s="10"/>
      <c r="K15" s="9"/>
      <c r="L15" s="10"/>
      <c r="M15" s="9"/>
      <c r="N15" s="10"/>
      <c r="O15" s="9"/>
      <c r="P15" s="9"/>
      <c r="Q15" s="1"/>
      <c r="R15" s="1"/>
      <c r="S15" s="1"/>
      <c r="T15" s="1"/>
      <c r="U15" s="1"/>
      <c r="V15" s="1"/>
      <c r="W15" s="1"/>
    </row>
    <row r="16" spans="1:23" x14ac:dyDescent="0.25">
      <c r="B16" t="s">
        <v>13</v>
      </c>
      <c r="M16" s="9"/>
      <c r="N16" s="10"/>
      <c r="O16" s="9"/>
      <c r="P16" s="9"/>
      <c r="Q16" s="1"/>
      <c r="R16" s="1"/>
      <c r="S16" s="1"/>
      <c r="T16" s="1"/>
      <c r="U16" s="1"/>
      <c r="V16" s="1"/>
      <c r="W16" s="1"/>
    </row>
    <row r="17" spans="1:23" ht="15.75" thickBo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9"/>
      <c r="N17" s="10"/>
      <c r="O17" s="9"/>
      <c r="P17" s="9"/>
      <c r="Q17" s="1"/>
      <c r="R17" s="1"/>
      <c r="S17" s="1"/>
      <c r="T17" s="1"/>
      <c r="U17" s="1"/>
      <c r="V17" s="1"/>
      <c r="W17" s="1"/>
    </row>
    <row r="18" spans="1:23" ht="15.75" thickBot="1" x14ac:dyDescent="0.3">
      <c r="A18" s="30" t="s">
        <v>1</v>
      </c>
      <c r="B18" s="32" t="s">
        <v>2</v>
      </c>
      <c r="C18" s="34" t="s">
        <v>3</v>
      </c>
      <c r="D18" s="35"/>
      <c r="E18" s="34" t="s">
        <v>4</v>
      </c>
      <c r="F18" s="35"/>
      <c r="G18" s="36" t="s">
        <v>5</v>
      </c>
      <c r="H18" s="37"/>
      <c r="I18" s="2"/>
      <c r="J18" s="34" t="s">
        <v>6</v>
      </c>
      <c r="K18" s="35"/>
      <c r="L18" s="28" t="s">
        <v>7</v>
      </c>
      <c r="M18" s="9"/>
      <c r="N18" s="10"/>
      <c r="O18" s="9"/>
      <c r="P18" s="9"/>
      <c r="Q18" s="1"/>
      <c r="R18" s="1"/>
      <c r="S18" s="1"/>
      <c r="T18" s="1"/>
      <c r="U18" s="1"/>
      <c r="V18" s="1"/>
      <c r="W18" s="1"/>
    </row>
    <row r="19" spans="1:23" ht="15.75" thickBot="1" x14ac:dyDescent="0.3">
      <c r="A19" s="31"/>
      <c r="B19" s="33"/>
      <c r="C19" s="3" t="s">
        <v>8</v>
      </c>
      <c r="D19" s="4" t="s">
        <v>11</v>
      </c>
      <c r="E19" s="3" t="s">
        <v>8</v>
      </c>
      <c r="F19" s="5" t="s">
        <v>11</v>
      </c>
      <c r="G19" s="6" t="s">
        <v>8</v>
      </c>
      <c r="H19" s="7" t="s">
        <v>9</v>
      </c>
      <c r="I19" s="8"/>
      <c r="J19" s="3" t="s">
        <v>12</v>
      </c>
      <c r="K19" s="5" t="s">
        <v>11</v>
      </c>
      <c r="L19" s="2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x14ac:dyDescent="0.25">
      <c r="A20" s="19">
        <f t="array" ref="A20">IFERROR(INDEX(A$6:A$13,SMALL(IF($L$6:$L$13="в работе",ROW($A$6:$A$13)-5),ROW(A1))),0)</f>
        <v>42684</v>
      </c>
      <c r="B20" s="38">
        <f t="array" ref="B20">IFERROR(INDEX(B$6:B$13,SMALL(IF($L$6:$L$13="в работе",ROW($A$6:$A$13)-5),ROW(B1))),0)</f>
        <v>3836</v>
      </c>
      <c r="C20" s="38">
        <f t="array" ref="C20">IFERROR(INDEX(C$6:C$13,SMALL(IF($L$6:$L$13="в работе",ROW($A$6:$A$13)-5),ROW(C1))),0)</f>
        <v>0</v>
      </c>
      <c r="D20" s="38">
        <f t="array" ref="D20">IFERROR(INDEX(D$6:D$13,SMALL(IF($L$6:$L$13="в работе",ROW($A$6:$A$13)-5),ROW(D1))),0)</f>
        <v>0</v>
      </c>
      <c r="E20" s="38">
        <f t="array" ref="E20">IFERROR(INDEX(E$6:E$13,SMALL(IF($L$6:$L$13="в работе",ROW($A$6:$A$13)-5),ROW(E1))),0)</f>
        <v>4100</v>
      </c>
      <c r="F20" s="38">
        <f t="array" ref="F20">IFERROR(INDEX(F$6:F$13,SMALL(IF($L$6:$L$13="в работе",ROW($A$6:$A$13)-5),ROW(F1))),0)</f>
        <v>8112</v>
      </c>
      <c r="G20" s="38">
        <f t="array" ref="G20">IFERROR(INDEX(G$6:G$13,SMALL(IF($L$6:$L$13="в работе",ROW($A$6:$A$13)-5),ROW(G1))),0)</f>
        <v>4100</v>
      </c>
      <c r="H20" s="38">
        <f t="array" ref="H20">IFERROR(INDEX(H$6:H$13,SMALL(IF($L$6:$L$13="в работе",ROW($A$6:$A$13)-5),ROW(H1))),0)</f>
        <v>8112</v>
      </c>
      <c r="I20" s="38">
        <f t="array" ref="I20">IFERROR(INDEX(I$6:I$13,SMALL(IF($L$6:$L$13="в работе",ROW($A$6:$A$13)-5),ROW(I1))),0)</f>
        <v>4012</v>
      </c>
      <c r="J20" s="38" t="str">
        <f t="array" ref="J20">IFERROR(INDEX(J$6:J$13,SMALL(IF($L$6:$L$13="в работе",ROW($A$6:$A$13)-5),ROW(J1))),0)</f>
        <v/>
      </c>
      <c r="K20" s="38">
        <f t="array" ref="K20">IFERROR(INDEX(K$6:K$13,SMALL(IF($L$6:$L$13="в работе",ROW($A$6:$A$13)-5),ROW(K1))),0)</f>
        <v>4012</v>
      </c>
      <c r="L20" s="19" t="str">
        <f t="array" ref="L20">IFERROR(INDEX(L$6:L$13,SMALL(IF($L$6:$L$13="в работе",ROW($A$6:$A$13)-5),ROW(L1))),0)</f>
        <v>в работе</v>
      </c>
    </row>
    <row r="21" spans="1:23" x14ac:dyDescent="0.25">
      <c r="A21" s="19">
        <f t="array" ref="A21">IFERROR(INDEX(A$6:A$13,SMALL(IF($L$6:$L$13="в работе",ROW($A$6:$A$13)-5),ROW(A2))),0)</f>
        <v>0</v>
      </c>
      <c r="B21" s="38">
        <f t="array" ref="B21">IFERROR(INDEX(B$6:B$13,SMALL(IF($L$6:$L$13="в работе",ROW($A$6:$A$13)-5),ROW(B2))),0)</f>
        <v>0</v>
      </c>
      <c r="C21" s="38">
        <f t="array" ref="C21">IFERROR(INDEX(C$6:C$13,SMALL(IF($L$6:$L$13="в работе",ROW($A$6:$A$13)-5),ROW(C2))),0)</f>
        <v>0</v>
      </c>
      <c r="D21" s="38">
        <f t="array" ref="D21">IFERROR(INDEX(D$6:D$13,SMALL(IF($L$6:$L$13="в работе",ROW($A$6:$A$13)-5),ROW(D2))),0)</f>
        <v>0</v>
      </c>
      <c r="E21" s="38">
        <f t="array" ref="E21">IFERROR(INDEX(E$6:E$13,SMALL(IF($L$6:$L$13="в работе",ROW($A$6:$A$13)-5),ROW(E2))),0)</f>
        <v>0</v>
      </c>
      <c r="F21" s="38">
        <f t="array" ref="F21">IFERROR(INDEX(F$6:F$13,SMALL(IF($L$6:$L$13="в работе",ROW($A$6:$A$13)-5),ROW(F2))),0)</f>
        <v>0</v>
      </c>
      <c r="G21" s="38">
        <f t="array" ref="G21">IFERROR(INDEX(G$6:G$13,SMALL(IF($L$6:$L$13="в работе",ROW($A$6:$A$13)-5),ROW(G2))),0)</f>
        <v>0</v>
      </c>
      <c r="H21" s="38">
        <f t="array" ref="H21">IFERROR(INDEX(H$6:H$13,SMALL(IF($L$6:$L$13="в работе",ROW($A$6:$A$13)-5),ROW(H2))),0)</f>
        <v>0</v>
      </c>
      <c r="I21" s="38">
        <f t="array" ref="I21">IFERROR(INDEX(I$6:I$13,SMALL(IF($L$6:$L$13="в работе",ROW($A$6:$A$13)-5),ROW(I2))),0)</f>
        <v>0</v>
      </c>
      <c r="J21" s="38">
        <f t="array" ref="J21">IFERROR(INDEX(J$6:J$13,SMALL(IF($L$6:$L$13="в работе",ROW($A$6:$A$13)-5),ROW(J2))),0)</f>
        <v>0</v>
      </c>
      <c r="K21" s="38">
        <f t="array" ref="K21">IFERROR(INDEX(K$6:K$13,SMALL(IF($L$6:$L$13="в работе",ROW($A$6:$A$13)-5),ROW(K2))),0)</f>
        <v>0</v>
      </c>
      <c r="L21" s="19">
        <f t="array" ref="L21">IFERROR(INDEX(L$6:L$13,SMALL(IF($L$6:$L$13="в работе",ROW($A$6:$A$13)-5),ROW(L2))),0)</f>
        <v>0</v>
      </c>
    </row>
    <row r="22" spans="1:23" x14ac:dyDescent="0.25">
      <c r="A22" s="19">
        <f t="array" ref="A22">IFERROR(INDEX(A$6:A$13,SMALL(IF($L$6:$L$13="в работе",ROW($A$6:$A$13)-5),ROW(A3))),0)</f>
        <v>0</v>
      </c>
      <c r="B22" s="38">
        <f t="array" ref="B22">IFERROR(INDEX(B$6:B$13,SMALL(IF($L$6:$L$13="в работе",ROW($A$6:$A$13)-5),ROW(B3))),0)</f>
        <v>0</v>
      </c>
      <c r="C22" s="38">
        <f t="array" ref="C22">IFERROR(INDEX(C$6:C$13,SMALL(IF($L$6:$L$13="в работе",ROW($A$6:$A$13)-5),ROW(C3))),0)</f>
        <v>0</v>
      </c>
      <c r="D22" s="38">
        <f t="array" ref="D22">IFERROR(INDEX(D$6:D$13,SMALL(IF($L$6:$L$13="в работе",ROW($A$6:$A$13)-5),ROW(D3))),0)</f>
        <v>0</v>
      </c>
      <c r="E22" s="38">
        <f t="array" ref="E22">IFERROR(INDEX(E$6:E$13,SMALL(IF($L$6:$L$13="в работе",ROW($A$6:$A$13)-5),ROW(E3))),0)</f>
        <v>0</v>
      </c>
      <c r="F22" s="38">
        <f t="array" ref="F22">IFERROR(INDEX(F$6:F$13,SMALL(IF($L$6:$L$13="в работе",ROW($A$6:$A$13)-5),ROW(F3))),0)</f>
        <v>0</v>
      </c>
      <c r="G22" s="38">
        <f t="array" ref="G22">IFERROR(INDEX(G$6:G$13,SMALL(IF($L$6:$L$13="в работе",ROW($A$6:$A$13)-5),ROW(G3))),0)</f>
        <v>0</v>
      </c>
      <c r="H22" s="38">
        <f t="array" ref="H22">IFERROR(INDEX(H$6:H$13,SMALL(IF($L$6:$L$13="в работе",ROW($A$6:$A$13)-5),ROW(H3))),0)</f>
        <v>0</v>
      </c>
      <c r="I22" s="38">
        <f t="array" ref="I22">IFERROR(INDEX(I$6:I$13,SMALL(IF($L$6:$L$13="в работе",ROW($A$6:$A$13)-5),ROW(I3))),0)</f>
        <v>0</v>
      </c>
      <c r="J22" s="38">
        <f t="array" ref="J22">IFERROR(INDEX(J$6:J$13,SMALL(IF($L$6:$L$13="в работе",ROW($A$6:$A$13)-5),ROW(J3))),0)</f>
        <v>0</v>
      </c>
      <c r="K22" s="38">
        <f t="array" ref="K22">IFERROR(INDEX(K$6:K$13,SMALL(IF($L$6:$L$13="в работе",ROW($A$6:$A$13)-5),ROW(K3))),0)</f>
        <v>0</v>
      </c>
      <c r="L22" s="19">
        <f t="array" ref="L22">IFERROR(INDEX(L$6:L$13,SMALL(IF($L$6:$L$13="в работе",ROW($A$6:$A$13)-5),ROW(L3))),0)</f>
        <v>0</v>
      </c>
    </row>
    <row r="23" spans="1:23" x14ac:dyDescent="0.25">
      <c r="A23" s="19">
        <f t="array" ref="A23">IFERROR(INDEX(A$6:A$13,SMALL(IF($L$6:$L$13="в работе",ROW($A$6:$A$13)-5),ROW(A4))),0)</f>
        <v>0</v>
      </c>
      <c r="B23" s="38">
        <f t="array" ref="B23">IFERROR(INDEX(B$6:B$13,SMALL(IF($L$6:$L$13="в работе",ROW($A$6:$A$13)-5),ROW(B4))),0)</f>
        <v>0</v>
      </c>
      <c r="C23" s="38">
        <f t="array" ref="C23">IFERROR(INDEX(C$6:C$13,SMALL(IF($L$6:$L$13="в работе",ROW($A$6:$A$13)-5),ROW(C4))),0)</f>
        <v>0</v>
      </c>
      <c r="D23" s="38">
        <f t="array" ref="D23">IFERROR(INDEX(D$6:D$13,SMALL(IF($L$6:$L$13="в работе",ROW($A$6:$A$13)-5),ROW(D4))),0)</f>
        <v>0</v>
      </c>
      <c r="E23" s="38">
        <f t="array" ref="E23">IFERROR(INDEX(E$6:E$13,SMALL(IF($L$6:$L$13="в работе",ROW($A$6:$A$13)-5),ROW(E4))),0)</f>
        <v>0</v>
      </c>
      <c r="F23" s="38">
        <f t="array" ref="F23">IFERROR(INDEX(F$6:F$13,SMALL(IF($L$6:$L$13="в работе",ROW($A$6:$A$13)-5),ROW(F4))),0)</f>
        <v>0</v>
      </c>
      <c r="G23" s="38">
        <f t="array" ref="G23">IFERROR(INDEX(G$6:G$13,SMALL(IF($L$6:$L$13="в работе",ROW($A$6:$A$13)-5),ROW(G4))),0)</f>
        <v>0</v>
      </c>
      <c r="H23" s="38">
        <f t="array" ref="H23">IFERROR(INDEX(H$6:H$13,SMALL(IF($L$6:$L$13="в работе",ROW($A$6:$A$13)-5),ROW(H4))),0)</f>
        <v>0</v>
      </c>
      <c r="I23" s="38">
        <f t="array" ref="I23">IFERROR(INDEX(I$6:I$13,SMALL(IF($L$6:$L$13="в работе",ROW($A$6:$A$13)-5),ROW(I4))),0)</f>
        <v>0</v>
      </c>
      <c r="J23" s="38">
        <f t="array" ref="J23">IFERROR(INDEX(J$6:J$13,SMALL(IF($L$6:$L$13="в работе",ROW($A$6:$A$13)-5),ROW(J4))),0)</f>
        <v>0</v>
      </c>
      <c r="K23" s="38">
        <f t="array" ref="K23">IFERROR(INDEX(K$6:K$13,SMALL(IF($L$6:$L$13="в работе",ROW($A$6:$A$13)-5),ROW(K4))),0)</f>
        <v>0</v>
      </c>
      <c r="L23" s="19">
        <f t="array" ref="L23">IFERROR(INDEX(L$6:L$13,SMALL(IF($L$6:$L$13="в работе",ROW($A$6:$A$13)-5),ROW(L4))),0)</f>
        <v>0</v>
      </c>
    </row>
    <row r="24" spans="1:23" x14ac:dyDescent="0.25">
      <c r="A24" s="19">
        <f t="array" ref="A24">IFERROR(INDEX(A$6:A$13,SMALL(IF($L$6:$L$13="в работе",ROW($A$6:$A$13)-5),ROW(A5))),0)</f>
        <v>0</v>
      </c>
      <c r="B24" s="38">
        <f t="array" ref="B24">IFERROR(INDEX(B$6:B$13,SMALL(IF($L$6:$L$13="в работе",ROW($A$6:$A$13)-5),ROW(B5))),0)</f>
        <v>0</v>
      </c>
      <c r="C24" s="38">
        <f t="array" ref="C24">IFERROR(INDEX(C$6:C$13,SMALL(IF($L$6:$L$13="в работе",ROW($A$6:$A$13)-5),ROW(C5))),0)</f>
        <v>0</v>
      </c>
      <c r="D24" s="38">
        <f t="array" ref="D24">IFERROR(INDEX(D$6:D$13,SMALL(IF($L$6:$L$13="в работе",ROW($A$6:$A$13)-5),ROW(D5))),0)</f>
        <v>0</v>
      </c>
      <c r="E24" s="38">
        <f t="array" ref="E24">IFERROR(INDEX(E$6:E$13,SMALL(IF($L$6:$L$13="в работе",ROW($A$6:$A$13)-5),ROW(E5))),0)</f>
        <v>0</v>
      </c>
      <c r="F24" s="38">
        <f t="array" ref="F24">IFERROR(INDEX(F$6:F$13,SMALL(IF($L$6:$L$13="в работе",ROW($A$6:$A$13)-5),ROW(F5))),0)</f>
        <v>0</v>
      </c>
      <c r="G24" s="38">
        <f t="array" ref="G24">IFERROR(INDEX(G$6:G$13,SMALL(IF($L$6:$L$13="в работе",ROW($A$6:$A$13)-5),ROW(G5))),0)</f>
        <v>0</v>
      </c>
      <c r="H24" s="38">
        <f t="array" ref="H24">IFERROR(INDEX(H$6:H$13,SMALL(IF($L$6:$L$13="в работе",ROW($A$6:$A$13)-5),ROW(H5))),0)</f>
        <v>0</v>
      </c>
      <c r="I24" s="38">
        <f t="array" ref="I24">IFERROR(INDEX(I$6:I$13,SMALL(IF($L$6:$L$13="в работе",ROW($A$6:$A$13)-5),ROW(I5))),0)</f>
        <v>0</v>
      </c>
      <c r="J24" s="38">
        <f t="array" ref="J24">IFERROR(INDEX(J$6:J$13,SMALL(IF($L$6:$L$13="в работе",ROW($A$6:$A$13)-5),ROW(J5))),0)</f>
        <v>0</v>
      </c>
      <c r="K24" s="38">
        <f t="array" ref="K24">IFERROR(INDEX(K$6:K$13,SMALL(IF($L$6:$L$13="в работе",ROW($A$6:$A$13)-5),ROW(K5))),0)</f>
        <v>0</v>
      </c>
      <c r="L24" s="19">
        <f t="array" ref="L24">IFERROR(INDEX(L$6:L$13,SMALL(IF($L$6:$L$13="в работе",ROW($A$6:$A$13)-5),ROW(L5))),0)</f>
        <v>0</v>
      </c>
    </row>
    <row r="25" spans="1:23" x14ac:dyDescent="0.25">
      <c r="A25" s="19">
        <f t="array" ref="A25">IFERROR(INDEX(A$6:A$13,SMALL(IF($L$6:$L$13="в работе",ROW($A$6:$A$13)-5),ROW(A6))),0)</f>
        <v>0</v>
      </c>
      <c r="B25" s="38">
        <f t="array" ref="B25">IFERROR(INDEX(B$6:B$13,SMALL(IF($L$6:$L$13="в работе",ROW($A$6:$A$13)-5),ROW(B6))),0)</f>
        <v>0</v>
      </c>
      <c r="C25" s="38">
        <f t="array" ref="C25">IFERROR(INDEX(C$6:C$13,SMALL(IF($L$6:$L$13="в работе",ROW($A$6:$A$13)-5),ROW(C6))),0)</f>
        <v>0</v>
      </c>
      <c r="D25" s="38">
        <f t="array" ref="D25">IFERROR(INDEX(D$6:D$13,SMALL(IF($L$6:$L$13="в работе",ROW($A$6:$A$13)-5),ROW(D6))),0)</f>
        <v>0</v>
      </c>
      <c r="E25" s="38">
        <f t="array" ref="E25">IFERROR(INDEX(E$6:E$13,SMALL(IF($L$6:$L$13="в работе",ROW($A$6:$A$13)-5),ROW(E6))),0)</f>
        <v>0</v>
      </c>
      <c r="F25" s="38">
        <f t="array" ref="F25">IFERROR(INDEX(F$6:F$13,SMALL(IF($L$6:$L$13="в работе",ROW($A$6:$A$13)-5),ROW(F6))),0)</f>
        <v>0</v>
      </c>
      <c r="G25" s="38">
        <f t="array" ref="G25">IFERROR(INDEX(G$6:G$13,SMALL(IF($L$6:$L$13="в работе",ROW($A$6:$A$13)-5),ROW(G6))),0)</f>
        <v>0</v>
      </c>
      <c r="H25" s="38">
        <f t="array" ref="H25">IFERROR(INDEX(H$6:H$13,SMALL(IF($L$6:$L$13="в работе",ROW($A$6:$A$13)-5),ROW(H6))),0)</f>
        <v>0</v>
      </c>
      <c r="I25" s="38">
        <f t="array" ref="I25">IFERROR(INDEX(I$6:I$13,SMALL(IF($L$6:$L$13="в работе",ROW($A$6:$A$13)-5),ROW(I6))),0)</f>
        <v>0</v>
      </c>
      <c r="J25" s="38">
        <f t="array" ref="J25">IFERROR(INDEX(J$6:J$13,SMALL(IF($L$6:$L$13="в работе",ROW($A$6:$A$13)-5),ROW(J6))),0)</f>
        <v>0</v>
      </c>
      <c r="K25" s="38">
        <f t="array" ref="K25">IFERROR(INDEX(K$6:K$13,SMALL(IF($L$6:$L$13="в работе",ROW($A$6:$A$13)-5),ROW(K6))),0)</f>
        <v>0</v>
      </c>
      <c r="L25" s="19">
        <f t="array" ref="L25">IFERROR(INDEX(L$6:L$13,SMALL(IF($L$6:$L$13="в работе",ROW($A$6:$A$13)-5),ROW(L6))),0)</f>
        <v>0</v>
      </c>
    </row>
    <row r="26" spans="1:23" x14ac:dyDescent="0.25">
      <c r="A26" s="19">
        <f t="array" ref="A26">IFERROR(INDEX(A$6:A$13,SMALL(IF($L$6:$L$13="в работе",ROW($A$6:$A$13)-5),ROW(A7))),0)</f>
        <v>0</v>
      </c>
      <c r="B26" s="38">
        <f t="array" ref="B26">IFERROR(INDEX(B$6:B$13,SMALL(IF($L$6:$L$13="в работе",ROW($A$6:$A$13)-5),ROW(B7))),0)</f>
        <v>0</v>
      </c>
      <c r="C26" s="38">
        <f t="array" ref="C26">IFERROR(INDEX(C$6:C$13,SMALL(IF($L$6:$L$13="в работе",ROW($A$6:$A$13)-5),ROW(C7))),0)</f>
        <v>0</v>
      </c>
      <c r="D26" s="38">
        <f t="array" ref="D26">IFERROR(INDEX(D$6:D$13,SMALL(IF($L$6:$L$13="в работе",ROW($A$6:$A$13)-5),ROW(D7))),0)</f>
        <v>0</v>
      </c>
      <c r="E26" s="38">
        <f t="array" ref="E26">IFERROR(INDEX(E$6:E$13,SMALL(IF($L$6:$L$13="в работе",ROW($A$6:$A$13)-5),ROW(E7))),0)</f>
        <v>0</v>
      </c>
      <c r="F26" s="38">
        <f t="array" ref="F26">IFERROR(INDEX(F$6:F$13,SMALL(IF($L$6:$L$13="в работе",ROW($A$6:$A$13)-5),ROW(F7))),0)</f>
        <v>0</v>
      </c>
      <c r="G26" s="38">
        <f t="array" ref="G26">IFERROR(INDEX(G$6:G$13,SMALL(IF($L$6:$L$13="в работе",ROW($A$6:$A$13)-5),ROW(G7))),0)</f>
        <v>0</v>
      </c>
      <c r="H26" s="38">
        <f t="array" ref="H26">IFERROR(INDEX(H$6:H$13,SMALL(IF($L$6:$L$13="в работе",ROW($A$6:$A$13)-5),ROW(H7))),0)</f>
        <v>0</v>
      </c>
      <c r="I26" s="38">
        <f t="array" ref="I26">IFERROR(INDEX(I$6:I$13,SMALL(IF($L$6:$L$13="в работе",ROW($A$6:$A$13)-5),ROW(I7))),0)</f>
        <v>0</v>
      </c>
      <c r="J26" s="38">
        <f t="array" ref="J26">IFERROR(INDEX(J$6:J$13,SMALL(IF($L$6:$L$13="в работе",ROW($A$6:$A$13)-5),ROW(J7))),0)</f>
        <v>0</v>
      </c>
      <c r="K26" s="38">
        <f t="array" ref="K26">IFERROR(INDEX(K$6:K$13,SMALL(IF($L$6:$L$13="в работе",ROW($A$6:$A$13)-5),ROW(K7))),0)</f>
        <v>0</v>
      </c>
      <c r="L26" s="19">
        <f t="array" ref="L26">IFERROR(INDEX(L$6:L$13,SMALL(IF($L$6:$L$13="в работе",ROW($A$6:$A$13)-5),ROW(L7))),0)</f>
        <v>0</v>
      </c>
    </row>
    <row r="27" spans="1:23" x14ac:dyDescent="0.25">
      <c r="A27" s="19">
        <f t="array" ref="A27">IFERROR(INDEX(A$6:A$13,SMALL(IF($L$6:$L$13="в работе",ROW($A$6:$A$13)-5),ROW(A8))),0)</f>
        <v>0</v>
      </c>
      <c r="B27" s="38">
        <f t="array" ref="B27">IFERROR(INDEX(B$6:B$13,SMALL(IF($L$6:$L$13="в работе",ROW($A$6:$A$13)-5),ROW(B8))),0)</f>
        <v>0</v>
      </c>
      <c r="C27" s="38">
        <f t="array" ref="C27">IFERROR(INDEX(C$6:C$13,SMALL(IF($L$6:$L$13="в работе",ROW($A$6:$A$13)-5),ROW(C8))),0)</f>
        <v>0</v>
      </c>
      <c r="D27" s="38">
        <f t="array" ref="D27">IFERROR(INDEX(D$6:D$13,SMALL(IF($L$6:$L$13="в работе",ROW($A$6:$A$13)-5),ROW(D8))),0)</f>
        <v>0</v>
      </c>
      <c r="E27" s="38">
        <f t="array" ref="E27">IFERROR(INDEX(E$6:E$13,SMALL(IF($L$6:$L$13="в работе",ROW($A$6:$A$13)-5),ROW(E8))),0)</f>
        <v>0</v>
      </c>
      <c r="F27" s="38">
        <f t="array" ref="F27">IFERROR(INDEX(F$6:F$13,SMALL(IF($L$6:$L$13="в работе",ROW($A$6:$A$13)-5),ROW(F8))),0)</f>
        <v>0</v>
      </c>
      <c r="G27" s="38">
        <f t="array" ref="G27">IFERROR(INDEX(G$6:G$13,SMALL(IF($L$6:$L$13="в работе",ROW($A$6:$A$13)-5),ROW(G8))),0)</f>
        <v>0</v>
      </c>
      <c r="H27" s="38">
        <f t="array" ref="H27">IFERROR(INDEX(H$6:H$13,SMALL(IF($L$6:$L$13="в работе",ROW($A$6:$A$13)-5),ROW(H8))),0)</f>
        <v>0</v>
      </c>
      <c r="I27" s="38">
        <f t="array" ref="I27">IFERROR(INDEX(I$6:I$13,SMALL(IF($L$6:$L$13="в работе",ROW($A$6:$A$13)-5),ROW(I8))),0)</f>
        <v>0</v>
      </c>
      <c r="J27" s="38">
        <f t="array" ref="J27">IFERROR(INDEX(J$6:J$13,SMALL(IF($L$6:$L$13="в работе",ROW($A$6:$A$13)-5),ROW(J8))),0)</f>
        <v>0</v>
      </c>
      <c r="K27" s="38">
        <f t="array" ref="K27">IFERROR(INDEX(K$6:K$13,SMALL(IF($L$6:$L$13="в работе",ROW($A$6:$A$13)-5),ROW(K8))),0)</f>
        <v>0</v>
      </c>
      <c r="L27" s="19">
        <f t="array" ref="L27">IFERROR(INDEX(L$6:L$13,SMALL(IF($L$6:$L$13="в работе",ROW($A$6:$A$13)-5),ROW(L8))),0)</f>
        <v>0</v>
      </c>
    </row>
  </sheetData>
  <mergeCells count="14">
    <mergeCell ref="L4:L5"/>
    <mergeCell ref="A4:A5"/>
    <mergeCell ref="B4:B5"/>
    <mergeCell ref="C4:D4"/>
    <mergeCell ref="E4:F4"/>
    <mergeCell ref="G4:H4"/>
    <mergeCell ref="J4:K4"/>
    <mergeCell ref="L18:L19"/>
    <mergeCell ref="A18:A19"/>
    <mergeCell ref="B18:B19"/>
    <mergeCell ref="C18:D18"/>
    <mergeCell ref="E18:F18"/>
    <mergeCell ref="G18:H18"/>
    <mergeCell ref="J18:K1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пример</vt:lpstr>
      <vt:lpstr>Лист1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Ракитин И.О.</cp:lastModifiedBy>
  <dcterms:created xsi:type="dcterms:W3CDTF">2017-01-08T07:47:52Z</dcterms:created>
  <dcterms:modified xsi:type="dcterms:W3CDTF">2017-01-09T04:32:06Z</dcterms:modified>
</cp:coreProperties>
</file>