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610" windowHeight="9300"/>
  </bookViews>
  <sheets>
    <sheet name="СЕЗОННОСТЬ" sheetId="2" r:id="rId1"/>
    <sheet name="ПЛАН НА ДЕНЬ " sheetId="3" r:id="rId2"/>
  </sheets>
  <calcPr calcId="145621"/>
</workbook>
</file>

<file path=xl/calcChain.xml><?xml version="1.0" encoding="utf-8"?>
<calcChain xmlns="http://schemas.openxmlformats.org/spreadsheetml/2006/main">
  <c r="E8" i="2" l="1"/>
  <c r="F8" i="2"/>
  <c r="G8" i="2"/>
  <c r="E9" i="2"/>
  <c r="F9" i="2"/>
  <c r="G9" i="2"/>
  <c r="E10" i="2"/>
  <c r="F10" i="2"/>
  <c r="G10" i="2"/>
  <c r="E6" i="2" l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B1" i="3"/>
  <c r="G4" i="2" l="1"/>
  <c r="G5" i="2"/>
  <c r="G6" i="2"/>
  <c r="G7" i="2"/>
  <c r="B17" i="3" s="1"/>
  <c r="G11" i="2"/>
  <c r="G12" i="2"/>
  <c r="G13" i="2"/>
  <c r="G14" i="2"/>
  <c r="G3" i="2"/>
  <c r="F4" i="2"/>
  <c r="F5" i="2"/>
  <c r="F6" i="2"/>
  <c r="F7" i="2"/>
  <c r="B9" i="3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" i="2"/>
  <c r="G34" i="2" l="1"/>
  <c r="F34" i="2"/>
  <c r="E14" i="2" l="1"/>
  <c r="E18" i="2"/>
  <c r="E22" i="2"/>
  <c r="E26" i="2"/>
  <c r="E30" i="2"/>
  <c r="E5" i="2"/>
  <c r="E13" i="2"/>
  <c r="E17" i="2"/>
  <c r="E21" i="2"/>
  <c r="E25" i="2"/>
  <c r="E29" i="2"/>
  <c r="E4" i="2"/>
  <c r="E12" i="2"/>
  <c r="E16" i="2"/>
  <c r="E20" i="2"/>
  <c r="E24" i="2"/>
  <c r="E28" i="2"/>
  <c r="E32" i="2"/>
  <c r="E7" i="2"/>
  <c r="B3" i="3" s="1"/>
  <c r="E11" i="2"/>
  <c r="E15" i="2"/>
  <c r="E19" i="2"/>
  <c r="E23" i="2"/>
  <c r="E27" i="2"/>
  <c r="E33" i="2"/>
  <c r="E3" i="2"/>
  <c r="E31" i="2"/>
  <c r="B24" i="3" l="1"/>
  <c r="E34" i="2"/>
  <c r="D34" i="2" l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  <comment ref="G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  <r>
          <rPr>
            <sz val="8"/>
            <color indexed="81"/>
            <rFont val="Tahoma"/>
            <family val="2"/>
            <charset val="204"/>
          </rPr>
          <t>берется из вкладки "сезонность"</t>
        </r>
      </text>
    </comment>
  </commentList>
</comments>
</file>

<file path=xl/sharedStrings.xml><?xml version="1.0" encoding="utf-8"?>
<sst xmlns="http://schemas.openxmlformats.org/spreadsheetml/2006/main" count="43" uniqueCount="19">
  <si>
    <t>КОМАНДА</t>
  </si>
  <si>
    <t>Дата</t>
  </si>
  <si>
    <t>День недели</t>
  </si>
  <si>
    <t>вт</t>
  </si>
  <si>
    <t>ср</t>
  </si>
  <si>
    <t>чт</t>
  </si>
  <si>
    <t>пт</t>
  </si>
  <si>
    <t>сб</t>
  </si>
  <si>
    <t>вс</t>
  </si>
  <si>
    <t>пн</t>
  </si>
  <si>
    <t>План на :</t>
  </si>
  <si>
    <t>ИТОГО:</t>
  </si>
  <si>
    <t>План на салон</t>
  </si>
  <si>
    <t xml:space="preserve">                                                                                                               </t>
  </si>
  <si>
    <t>План по ОБОРОТУ на бригаду</t>
  </si>
  <si>
    <t>процент</t>
  </si>
  <si>
    <t>План по обороту 1</t>
  </si>
  <si>
    <t>План по обороту 2</t>
  </si>
  <si>
    <t>План по обороту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</si>
</sst>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d/m;@"/>
    <numFmt numFmtId="166" formatCode="0.0%"/>
    <numFmt numFmtId="167" formatCode="#,##0_р_."/>
    <numFmt numFmtId="170" formatCode="dd/mm/yy;@"/>
    <numFmt numFmtId="172" formatCode="_-* #,##0\ _₽_-;\-* #,##0\ _₽_-;_-* &quot;-&quot;??\ _₽_-;_-@_-"/>
    <numFmt numFmtId="173" formatCode="_-* #,##0.00&quot;р.&quot;_-;\-* #,##0.00&quot;р.&quot;_-;_-* &quot;-&quot;??&quot;р.&quot;_-;_-@_-"/>
    <numFmt numFmtId="174" formatCode="#,##0.00\ [$€-407];[Red]\-#,##0.00\ [$€-407]"/>
    <numFmt numFmtId="175" formatCode="_-* #,##0.00_р_._-;\-* #,##0.00_р_._-;_-* \-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i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1"/>
      <name val="Tahoma"/>
      <family val="2"/>
      <charset val="204"/>
    </font>
    <font>
      <b/>
      <sz val="16"/>
      <name val="Tahoma"/>
      <family val="2"/>
      <charset val="204"/>
    </font>
    <font>
      <sz val="12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sz val="14"/>
      <color theme="0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5" fillId="0" borderId="0"/>
    <xf numFmtId="0" fontId="5" fillId="0" borderId="0"/>
    <xf numFmtId="0" fontId="3" fillId="0" borderId="0"/>
    <xf numFmtId="9" fontId="7" fillId="0" borderId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1" fillId="0" borderId="0">
      <alignment horizontal="center"/>
    </xf>
    <xf numFmtId="0" fontId="21" fillId="0" borderId="0">
      <alignment horizontal="center" textRotation="90"/>
    </xf>
    <xf numFmtId="0" fontId="22" fillId="0" borderId="0"/>
    <xf numFmtId="174" fontId="22" fillId="0" borderId="0"/>
    <xf numFmtId="0" fontId="5" fillId="0" borderId="0"/>
    <xf numFmtId="0" fontId="3" fillId="0" borderId="0"/>
    <xf numFmtId="9" fontId="7" fillId="0" borderId="0" applyFill="0" applyBorder="0" applyAlignment="0" applyProtection="0"/>
    <xf numFmtId="9" fontId="3" fillId="0" borderId="0" applyFont="0" applyFill="0" applyBorder="0" applyAlignment="0" applyProtection="0"/>
    <xf numFmtId="175" fontId="7" fillId="0" borderId="0" applyFill="0" applyBorder="0" applyAlignment="0" applyProtection="0"/>
  </cellStyleXfs>
  <cellXfs count="54">
    <xf numFmtId="0" fontId="0" fillId="0" borderId="0" xfId="0"/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2" fontId="0" fillId="0" borderId="2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72" fontId="0" fillId="0" borderId="2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72" fontId="14" fillId="3" borderId="0" xfId="6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2" fontId="10" fillId="0" borderId="0" xfId="6" applyNumberFormat="1" applyFont="1" applyBorder="1" applyAlignment="1">
      <alignment horizontal="center" vertical="center"/>
    </xf>
    <xf numFmtId="0" fontId="11" fillId="3" borderId="11" xfId="0" applyFont="1" applyFill="1" applyBorder="1" applyAlignment="1">
      <alignment horizontal="right" vertical="center"/>
    </xf>
    <xf numFmtId="1" fontId="15" fillId="3" borderId="12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72" fontId="0" fillId="0" borderId="6" xfId="6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72" fontId="0" fillId="3" borderId="2" xfId="6" applyNumberFormat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170" fontId="16" fillId="9" borderId="0" xfId="0" applyNumberFormat="1" applyFont="1" applyFill="1" applyAlignment="1">
      <alignment horizontal="center" vertical="center"/>
    </xf>
    <xf numFmtId="10" fontId="1" fillId="8" borderId="2" xfId="5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/>
    </xf>
    <xf numFmtId="1" fontId="15" fillId="3" borderId="0" xfId="0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20" fillId="11" borderId="0" xfId="4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0" fontId="20" fillId="10" borderId="2" xfId="4" applyNumberFormat="1" applyFont="1" applyFill="1" applyBorder="1" applyAlignment="1">
      <alignment horizontal="center" vertical="center" wrapText="1"/>
    </xf>
    <xf numFmtId="166" fontId="20" fillId="10" borderId="2" xfId="4" applyNumberFormat="1" applyFont="1" applyFill="1" applyBorder="1" applyAlignment="1">
      <alignment horizontal="center" vertical="center" wrapText="1"/>
    </xf>
    <xf numFmtId="10" fontId="20" fillId="11" borderId="2" xfId="4" applyNumberFormat="1" applyFont="1" applyFill="1" applyBorder="1" applyAlignment="1">
      <alignment horizontal="center" vertical="center" wrapText="1"/>
    </xf>
    <xf numFmtId="10" fontId="20" fillId="12" borderId="2" xfId="4" applyNumberFormat="1" applyFont="1" applyFill="1" applyBorder="1" applyAlignment="1">
      <alignment horizontal="center" vertical="center" wrapText="1"/>
    </xf>
    <xf numFmtId="166" fontId="20" fillId="13" borderId="2" xfId="4" applyNumberFormat="1" applyFont="1" applyFill="1" applyBorder="1" applyAlignment="1">
      <alignment horizontal="center" vertical="center" wrapText="1"/>
    </xf>
    <xf numFmtId="166" fontId="20" fillId="7" borderId="2" xfId="4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4" borderId="13" xfId="0" applyNumberFormat="1" applyFont="1" applyFill="1" applyBorder="1" applyAlignment="1">
      <alignment horizontal="center" vertical="center" wrapText="1"/>
    </xf>
    <xf numFmtId="0" fontId="13" fillId="4" borderId="14" xfId="0" applyNumberFormat="1" applyFont="1" applyFill="1" applyBorder="1" applyAlignment="1">
      <alignment horizontal="center" vertical="center" wrapText="1"/>
    </xf>
    <xf numFmtId="0" fontId="13" fillId="4" borderId="15" xfId="0" applyNumberFormat="1" applyFont="1" applyFill="1" applyBorder="1" applyAlignment="1">
      <alignment horizontal="center" vertical="center" wrapText="1"/>
    </xf>
    <xf numFmtId="172" fontId="11" fillId="2" borderId="13" xfId="6" applyNumberFormat="1" applyFont="1" applyFill="1" applyBorder="1" applyAlignment="1">
      <alignment horizontal="center" vertical="center"/>
    </xf>
    <xf numFmtId="172" fontId="11" fillId="2" borderId="14" xfId="6" applyNumberFormat="1" applyFont="1" applyFill="1" applyBorder="1" applyAlignment="1">
      <alignment horizontal="center" vertical="center"/>
    </xf>
    <xf numFmtId="172" fontId="11" fillId="2" borderId="15" xfId="6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</cellXfs>
  <cellStyles count="35">
    <cellStyle name="Excel Built-in Normal" xfId="1"/>
    <cellStyle name="Excel Built-in Normal 1" xfId="2"/>
    <cellStyle name="Heading" xfId="26"/>
    <cellStyle name="Heading1" xfId="27"/>
    <cellStyle name="Result" xfId="28"/>
    <cellStyle name="Result2" xfId="29"/>
    <cellStyle name="Денежный 2" xfId="7"/>
    <cellStyle name="Обычный" xfId="0" builtinId="0"/>
    <cellStyle name="Обычный 2" xfId="3"/>
    <cellStyle name="Обычный 2 2" xfId="8"/>
    <cellStyle name="Обычный 2 3" xfId="30"/>
    <cellStyle name="Обычный 3" xfId="9"/>
    <cellStyle name="Обычный 3 2" xfId="31"/>
    <cellStyle name="Обычный 4" xfId="10"/>
    <cellStyle name="Обычный 5" xfId="11"/>
    <cellStyle name="Обычный 6" xfId="13"/>
    <cellStyle name="Обычный 7" xfId="12"/>
    <cellStyle name="Обычный 7 2" xfId="14"/>
    <cellStyle name="Обычный 7 2 2" xfId="16"/>
    <cellStyle name="Обычный 7 2 2 2" xfId="24"/>
    <cellStyle name="Обычный 7 2 2 3" xfId="20"/>
    <cellStyle name="Обычный 7 2 3" xfId="22"/>
    <cellStyle name="Обычный 7 2 4" xfId="18"/>
    <cellStyle name="Обычный 7 3" xfId="15"/>
    <cellStyle name="Обычный 7 3 2" xfId="23"/>
    <cellStyle name="Обычный 7 3 3" xfId="19"/>
    <cellStyle name="Обычный 7 4" xfId="21"/>
    <cellStyle name="Обычный 7 5" xfId="17"/>
    <cellStyle name="Обычный 8" xfId="25"/>
    <cellStyle name="Процентный" xfId="5" builtinId="5"/>
    <cellStyle name="Процентный 2" xfId="32"/>
    <cellStyle name="Процентный 3" xfId="33"/>
    <cellStyle name="Процентный 9" xfId="4"/>
    <cellStyle name="Финансовый" xfId="6" builtinId="3"/>
    <cellStyle name="Финансовый 2" xfId="34"/>
  </cellStyles>
  <dxfs count="1">
    <dxf>
      <font>
        <color theme="0"/>
      </font>
    </dxf>
  </dxfs>
  <tableStyles count="0" defaultTableStyle="TableStyleMedium2" defaultPivotStyle="PivotStyleMedium9"/>
  <colors>
    <mruColors>
      <color rgb="FF33CC33"/>
      <color rgb="FF10A036"/>
      <color rgb="FF2E82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abSelected="1" workbookViewId="0">
      <pane ySplit="2" topLeftCell="A3" activePane="bottomLeft" state="frozen"/>
      <selection activeCell="B1" sqref="B1"/>
      <selection pane="bottomLeft" activeCell="B1" sqref="B1:C1048576"/>
    </sheetView>
  </sheetViews>
  <sheetFormatPr defaultColWidth="8.85546875" defaultRowHeight="15" x14ac:dyDescent="0.25"/>
  <cols>
    <col min="1" max="1" width="13.42578125" style="7" hidden="1" customWidth="1"/>
    <col min="2" max="2" width="7.7109375" style="7" customWidth="1"/>
    <col min="3" max="3" width="9.5703125" style="7" customWidth="1"/>
    <col min="4" max="4" width="13.140625" style="7" customWidth="1"/>
    <col min="5" max="5" width="18.42578125" style="7" customWidth="1"/>
    <col min="6" max="6" width="19.5703125" style="7" customWidth="1"/>
    <col min="7" max="7" width="14.28515625" style="7" bestFit="1" customWidth="1"/>
    <col min="8" max="8" width="13.28515625" style="7" bestFit="1" customWidth="1"/>
    <col min="9" max="16384" width="8.85546875" style="7"/>
  </cols>
  <sheetData>
    <row r="1" spans="1:12" ht="15.75" thickBot="1" x14ac:dyDescent="0.3">
      <c r="A1" s="10"/>
      <c r="E1" s="6">
        <v>100000</v>
      </c>
      <c r="F1" s="6">
        <v>10000000</v>
      </c>
      <c r="G1" s="6">
        <v>20000000</v>
      </c>
    </row>
    <row r="2" spans="1:12" ht="29.25" thickBot="1" x14ac:dyDescent="0.3">
      <c r="A2" s="10"/>
      <c r="B2" s="1" t="s">
        <v>1</v>
      </c>
      <c r="C2" s="2" t="s">
        <v>2</v>
      </c>
      <c r="D2" s="8" t="s">
        <v>15</v>
      </c>
      <c r="E2" s="9" t="s">
        <v>16</v>
      </c>
      <c r="F2" s="3" t="s">
        <v>17</v>
      </c>
      <c r="G2" s="9" t="s">
        <v>18</v>
      </c>
    </row>
    <row r="3" spans="1:12" ht="16.5" customHeight="1" x14ac:dyDescent="0.25">
      <c r="A3" s="10"/>
      <c r="B3" s="11">
        <v>42736</v>
      </c>
      <c r="C3" s="12" t="s">
        <v>8</v>
      </c>
      <c r="D3" s="29"/>
      <c r="E3" s="6">
        <f>$E$1*D3</f>
        <v>0</v>
      </c>
      <c r="F3" s="6">
        <f>$F$1*D3</f>
        <v>0</v>
      </c>
      <c r="G3" s="22">
        <f>$G$1*D3</f>
        <v>0</v>
      </c>
    </row>
    <row r="4" spans="1:12" ht="17.25" customHeight="1" x14ac:dyDescent="0.25">
      <c r="A4" s="10"/>
      <c r="B4" s="11">
        <v>42737</v>
      </c>
      <c r="C4" s="12" t="s">
        <v>9</v>
      </c>
      <c r="D4" s="37">
        <v>3.5000000000000003E-2</v>
      </c>
      <c r="E4" s="6">
        <f>$E$1*D4</f>
        <v>3500.0000000000005</v>
      </c>
      <c r="F4" s="6">
        <f>$F$1*D4</f>
        <v>350000.00000000006</v>
      </c>
      <c r="G4" s="6">
        <f>$G$1*D4</f>
        <v>700000.00000000012</v>
      </c>
    </row>
    <row r="5" spans="1:12" s="26" customFormat="1" ht="14.25" customHeight="1" x14ac:dyDescent="0.25">
      <c r="A5" s="23"/>
      <c r="B5" s="11">
        <v>42738</v>
      </c>
      <c r="C5" s="12" t="s">
        <v>3</v>
      </c>
      <c r="D5" s="37">
        <v>4.4999999999999998E-2</v>
      </c>
      <c r="E5" s="24">
        <f>$E$1*D5</f>
        <v>4500</v>
      </c>
      <c r="F5" s="24">
        <f>$F$1*D5</f>
        <v>450000</v>
      </c>
      <c r="G5" s="24">
        <f>$G$1*D5</f>
        <v>900000</v>
      </c>
      <c r="H5" s="25"/>
      <c r="I5" s="36"/>
      <c r="J5" s="36"/>
      <c r="K5" s="36"/>
      <c r="L5" s="36"/>
    </row>
    <row r="6" spans="1:12" ht="15" customHeight="1" x14ac:dyDescent="0.25">
      <c r="A6" s="10"/>
      <c r="B6" s="11">
        <v>42739</v>
      </c>
      <c r="C6" s="12" t="s">
        <v>4</v>
      </c>
      <c r="D6" s="38">
        <v>0.05</v>
      </c>
      <c r="E6" s="6">
        <f>$E$1*D6</f>
        <v>5000</v>
      </c>
      <c r="F6" s="6">
        <f>$F$1*D6</f>
        <v>500000</v>
      </c>
      <c r="G6" s="6">
        <f>$G$1*D6</f>
        <v>1000000</v>
      </c>
      <c r="I6" s="34"/>
      <c r="J6" s="34"/>
      <c r="K6" s="34"/>
      <c r="L6" s="34"/>
    </row>
    <row r="7" spans="1:12" ht="13.5" customHeight="1" x14ac:dyDescent="0.25">
      <c r="A7" s="10"/>
      <c r="B7" s="11">
        <v>42740</v>
      </c>
      <c r="C7" s="12" t="s">
        <v>5</v>
      </c>
      <c r="D7" s="39">
        <v>3.2727019789239385E-2</v>
      </c>
      <c r="E7" s="6">
        <f>$E$1*D7</f>
        <v>3272.7019789239384</v>
      </c>
      <c r="F7" s="6">
        <f>$F$1*D7</f>
        <v>327270.19789239386</v>
      </c>
      <c r="G7" s="6">
        <f>$G$1*D7</f>
        <v>654540.39578478772</v>
      </c>
      <c r="I7" s="34"/>
      <c r="J7" s="35"/>
      <c r="K7" s="34"/>
      <c r="L7" s="34"/>
    </row>
    <row r="8" spans="1:12" ht="14.25" customHeight="1" x14ac:dyDescent="0.25">
      <c r="A8" s="10"/>
      <c r="B8" s="11">
        <v>42741</v>
      </c>
      <c r="C8" s="12" t="s">
        <v>6</v>
      </c>
      <c r="D8" s="39">
        <v>3.4396410809306853E-2</v>
      </c>
      <c r="E8" s="6">
        <f>$E$1*D8</f>
        <v>3439.6410809306853</v>
      </c>
      <c r="F8" s="6">
        <f>$F$1*D8</f>
        <v>343964.10809306853</v>
      </c>
      <c r="G8" s="22">
        <f>$G$1*D8</f>
        <v>687928.21618613706</v>
      </c>
      <c r="I8" s="34"/>
      <c r="J8" s="35"/>
      <c r="K8" s="34"/>
      <c r="L8" s="34"/>
    </row>
    <row r="9" spans="1:12" ht="13.5" customHeight="1" x14ac:dyDescent="0.25">
      <c r="A9" s="10"/>
      <c r="B9" s="11">
        <v>42742</v>
      </c>
      <c r="C9" s="12" t="s">
        <v>7</v>
      </c>
      <c r="D9" s="39">
        <v>3.7999999999999999E-2</v>
      </c>
      <c r="E9" s="6">
        <f>$E$1*D9</f>
        <v>3800</v>
      </c>
      <c r="F9" s="6">
        <f>$F$1*D9</f>
        <v>380000</v>
      </c>
      <c r="G9" s="6">
        <f>$G$1*D9</f>
        <v>760000</v>
      </c>
      <c r="I9" s="34"/>
      <c r="J9" s="34"/>
      <c r="K9" s="34"/>
      <c r="L9" s="34"/>
    </row>
    <row r="10" spans="1:12" ht="17.25" customHeight="1" x14ac:dyDescent="0.25">
      <c r="A10" s="10"/>
      <c r="B10" s="11">
        <v>42743</v>
      </c>
      <c r="C10" s="12" t="s">
        <v>8</v>
      </c>
      <c r="D10" s="39">
        <v>0.04</v>
      </c>
      <c r="E10" s="24">
        <f>$E$1*D10</f>
        <v>4000</v>
      </c>
      <c r="F10" s="24">
        <f>$F$1*D10</f>
        <v>400000</v>
      </c>
      <c r="G10" s="24">
        <f>$G$1*D10</f>
        <v>800000</v>
      </c>
      <c r="I10" s="34"/>
      <c r="J10" s="34"/>
      <c r="K10" s="34"/>
      <c r="L10" s="34"/>
    </row>
    <row r="11" spans="1:12" ht="12.75" customHeight="1" x14ac:dyDescent="0.25">
      <c r="A11" s="10"/>
      <c r="B11" s="11">
        <v>42744</v>
      </c>
      <c r="C11" s="12" t="s">
        <v>9</v>
      </c>
      <c r="D11" s="40">
        <v>4.2708586930059474E-2</v>
      </c>
      <c r="E11" s="6">
        <f>$E$1*D11</f>
        <v>4270.8586930059473</v>
      </c>
      <c r="F11" s="6">
        <f>$F$1*D11</f>
        <v>427085.86930059473</v>
      </c>
      <c r="G11" s="6">
        <f>$G$1*D11</f>
        <v>854171.73860118946</v>
      </c>
      <c r="I11" s="34"/>
      <c r="J11" s="34"/>
      <c r="K11" s="34"/>
      <c r="L11" s="34"/>
    </row>
    <row r="12" spans="1:12" ht="12" customHeight="1" x14ac:dyDescent="0.25">
      <c r="A12" s="10"/>
      <c r="B12" s="11">
        <v>42745</v>
      </c>
      <c r="C12" s="12" t="s">
        <v>3</v>
      </c>
      <c r="D12" s="40">
        <v>3.7004834278162278E-2</v>
      </c>
      <c r="E12" s="6">
        <f>$E$1*D12</f>
        <v>3700.483427816228</v>
      </c>
      <c r="F12" s="6">
        <f>$F$1*D12</f>
        <v>370048.34278162278</v>
      </c>
      <c r="G12" s="6">
        <f>$G$1*D12</f>
        <v>740096.68556324556</v>
      </c>
    </row>
    <row r="13" spans="1:12" ht="12.75" customHeight="1" x14ac:dyDescent="0.25">
      <c r="A13" s="10"/>
      <c r="B13" s="11">
        <v>42746</v>
      </c>
      <c r="C13" s="12" t="s">
        <v>4</v>
      </c>
      <c r="D13" s="39">
        <v>2.5000000000000001E-2</v>
      </c>
      <c r="E13" s="6">
        <f>$E$1*D13</f>
        <v>2500</v>
      </c>
      <c r="F13" s="6">
        <f>$F$1*D13</f>
        <v>250000</v>
      </c>
      <c r="G13" s="6">
        <f>$G$1*D13</f>
        <v>500000</v>
      </c>
    </row>
    <row r="14" spans="1:12" ht="12" customHeight="1" x14ac:dyDescent="0.25">
      <c r="A14" s="10"/>
      <c r="B14" s="11">
        <v>42747</v>
      </c>
      <c r="C14" s="12" t="s">
        <v>5</v>
      </c>
      <c r="D14" s="39">
        <v>2.5999999999999999E-2</v>
      </c>
      <c r="E14" s="6">
        <f>$E$1*D14</f>
        <v>2600</v>
      </c>
      <c r="F14" s="6">
        <f>$F$1*D14</f>
        <v>260000</v>
      </c>
      <c r="G14" s="6">
        <f>$G$1*D14</f>
        <v>520000</v>
      </c>
    </row>
    <row r="15" spans="1:12" ht="15" customHeight="1" x14ac:dyDescent="0.25">
      <c r="A15" s="10"/>
      <c r="B15" s="11">
        <v>42748</v>
      </c>
      <c r="C15" s="12" t="s">
        <v>6</v>
      </c>
      <c r="D15" s="39">
        <v>2.5000000000000001E-2</v>
      </c>
      <c r="E15" s="6">
        <f>$E$1*D15</f>
        <v>2500</v>
      </c>
      <c r="F15" s="6">
        <f>$F$1*D15</f>
        <v>250000</v>
      </c>
      <c r="G15" s="6">
        <f>$G$1*D15</f>
        <v>500000</v>
      </c>
    </row>
    <row r="16" spans="1:12" ht="14.25" customHeight="1" x14ac:dyDescent="0.25">
      <c r="A16" s="10"/>
      <c r="B16" s="11">
        <v>42749</v>
      </c>
      <c r="C16" s="12" t="s">
        <v>7</v>
      </c>
      <c r="D16" s="39">
        <v>2.9075226932841789E-2</v>
      </c>
      <c r="E16" s="6">
        <f>$E$1*D16</f>
        <v>2907.5226932841788</v>
      </c>
      <c r="F16" s="6">
        <f>$F$1*D16</f>
        <v>290752.2693284179</v>
      </c>
      <c r="G16" s="6">
        <f>$G$1*D16</f>
        <v>581504.53865683579</v>
      </c>
    </row>
    <row r="17" spans="1:7" ht="12" customHeight="1" x14ac:dyDescent="0.25">
      <c r="A17" s="10"/>
      <c r="B17" s="11">
        <v>42750</v>
      </c>
      <c r="C17" s="12" t="s">
        <v>8</v>
      </c>
      <c r="D17" s="39">
        <v>0.03</v>
      </c>
      <c r="E17" s="6">
        <f>$E$1*D17</f>
        <v>3000</v>
      </c>
      <c r="F17" s="6">
        <f>$F$1*D17</f>
        <v>300000</v>
      </c>
      <c r="G17" s="6">
        <f>$G$1*D17</f>
        <v>600000</v>
      </c>
    </row>
    <row r="18" spans="1:7" x14ac:dyDescent="0.25">
      <c r="A18" s="5"/>
      <c r="B18" s="11">
        <v>42751</v>
      </c>
      <c r="C18" s="12" t="s">
        <v>9</v>
      </c>
      <c r="D18" s="40">
        <v>3.224011407505304E-2</v>
      </c>
      <c r="E18" s="6">
        <f>$E$1*D18</f>
        <v>3224.0114075053039</v>
      </c>
      <c r="F18" s="6">
        <f>$F$1*D18</f>
        <v>322401.14075053041</v>
      </c>
      <c r="G18" s="6">
        <f>$G$1*D18</f>
        <v>644802.28150106082</v>
      </c>
    </row>
    <row r="19" spans="1:7" x14ac:dyDescent="0.25">
      <c r="A19" s="5"/>
      <c r="B19" s="11">
        <v>42752</v>
      </c>
      <c r="C19" s="12" t="s">
        <v>3</v>
      </c>
      <c r="D19" s="40">
        <v>4.2291239175042607E-2</v>
      </c>
      <c r="E19" s="6">
        <f>$E$1*D19</f>
        <v>4229.123917504261</v>
      </c>
      <c r="F19" s="6">
        <f>$F$1*D19</f>
        <v>422912.39175042609</v>
      </c>
      <c r="G19" s="6">
        <f>$G$1*D19</f>
        <v>845824.78350085218</v>
      </c>
    </row>
    <row r="20" spans="1:7" x14ac:dyDescent="0.25">
      <c r="A20" s="5"/>
      <c r="B20" s="11">
        <v>42753</v>
      </c>
      <c r="C20" s="12" t="s">
        <v>4</v>
      </c>
      <c r="D20" s="39">
        <v>2.4E-2</v>
      </c>
      <c r="E20" s="6">
        <f>$E$1*D20</f>
        <v>2400</v>
      </c>
      <c r="F20" s="6">
        <f>$F$1*D20</f>
        <v>240000</v>
      </c>
      <c r="G20" s="6">
        <f>$G$1*D20</f>
        <v>480000</v>
      </c>
    </row>
    <row r="21" spans="1:7" x14ac:dyDescent="0.25">
      <c r="A21" s="5"/>
      <c r="B21" s="11">
        <v>42754</v>
      </c>
      <c r="C21" s="12" t="s">
        <v>5</v>
      </c>
      <c r="D21" s="39">
        <v>2.7E-2</v>
      </c>
      <c r="E21" s="6">
        <f>$E$1*D21</f>
        <v>2700</v>
      </c>
      <c r="F21" s="6">
        <f>$F$1*D21</f>
        <v>270000</v>
      </c>
      <c r="G21" s="6">
        <f>$G$1*D21</f>
        <v>540000</v>
      </c>
    </row>
    <row r="22" spans="1:7" x14ac:dyDescent="0.25">
      <c r="A22" s="5"/>
      <c r="B22" s="11">
        <v>42755</v>
      </c>
      <c r="C22" s="12" t="s">
        <v>6</v>
      </c>
      <c r="D22" s="39">
        <v>2.5000000000000001E-2</v>
      </c>
      <c r="E22" s="6">
        <f>$E$1*D22</f>
        <v>2500</v>
      </c>
      <c r="F22" s="6">
        <f>$F$1*D22</f>
        <v>250000</v>
      </c>
      <c r="G22" s="6">
        <f>$G$1*D22</f>
        <v>500000</v>
      </c>
    </row>
    <row r="23" spans="1:7" x14ac:dyDescent="0.25">
      <c r="A23" s="5"/>
      <c r="B23" s="11">
        <v>42756</v>
      </c>
      <c r="C23" s="12" t="s">
        <v>7</v>
      </c>
      <c r="D23" s="41">
        <v>5.5E-2</v>
      </c>
      <c r="E23" s="6">
        <f>$E$1*D23</f>
        <v>5500</v>
      </c>
      <c r="F23" s="6">
        <f>$F$1*D23</f>
        <v>550000</v>
      </c>
      <c r="G23" s="6">
        <f>$G$1*D23</f>
        <v>1100000</v>
      </c>
    </row>
    <row r="24" spans="1:7" x14ac:dyDescent="0.25">
      <c r="A24" s="5"/>
      <c r="B24" s="11">
        <v>42757</v>
      </c>
      <c r="C24" s="12" t="s">
        <v>8</v>
      </c>
      <c r="D24" s="39">
        <v>0.02</v>
      </c>
      <c r="E24" s="6">
        <f>$E$1*D24</f>
        <v>2000</v>
      </c>
      <c r="F24" s="6">
        <f>$F$1*D24</f>
        <v>200000</v>
      </c>
      <c r="G24" s="6">
        <f>$G$1*D24</f>
        <v>400000</v>
      </c>
    </row>
    <row r="25" spans="1:7" x14ac:dyDescent="0.25">
      <c r="A25" s="5"/>
      <c r="B25" s="11">
        <v>42758</v>
      </c>
      <c r="C25" s="12" t="s">
        <v>9</v>
      </c>
      <c r="D25" s="40">
        <v>3.5999999999999997E-2</v>
      </c>
      <c r="E25" s="6">
        <f>$E$1*D25</f>
        <v>3599.9999999999995</v>
      </c>
      <c r="F25" s="6">
        <f>$F$1*D25</f>
        <v>360000</v>
      </c>
      <c r="G25" s="6">
        <f>$G$1*D25</f>
        <v>720000</v>
      </c>
    </row>
    <row r="26" spans="1:7" x14ac:dyDescent="0.25">
      <c r="A26" s="5"/>
      <c r="B26" s="11">
        <v>42759</v>
      </c>
      <c r="C26" s="12" t="s">
        <v>3</v>
      </c>
      <c r="D26" s="40">
        <v>3.4000000000000002E-2</v>
      </c>
      <c r="E26" s="6">
        <f>$E$1*D26</f>
        <v>3400.0000000000005</v>
      </c>
      <c r="F26" s="6">
        <f>$F$1*D26</f>
        <v>340000</v>
      </c>
      <c r="G26" s="6">
        <f>$G$1*D26</f>
        <v>680000</v>
      </c>
    </row>
    <row r="27" spans="1:7" x14ac:dyDescent="0.25">
      <c r="A27" s="5"/>
      <c r="B27" s="11">
        <v>42760</v>
      </c>
      <c r="C27" s="12" t="s">
        <v>4</v>
      </c>
      <c r="D27" s="39">
        <v>0.02</v>
      </c>
      <c r="E27" s="6">
        <f>$E$1*D27</f>
        <v>2000</v>
      </c>
      <c r="F27" s="6">
        <f>$F$1*D27</f>
        <v>200000</v>
      </c>
      <c r="G27" s="6">
        <f>$G$1*D27</f>
        <v>400000</v>
      </c>
    </row>
    <row r="28" spans="1:7" x14ac:dyDescent="0.25">
      <c r="A28" s="5"/>
      <c r="B28" s="11">
        <v>42761</v>
      </c>
      <c r="C28" s="12" t="s">
        <v>5</v>
      </c>
      <c r="D28" s="39">
        <v>2.1999999999999999E-2</v>
      </c>
      <c r="E28" s="6">
        <f>$E$1*D28</f>
        <v>2200</v>
      </c>
      <c r="F28" s="6">
        <f>$F$1*D28</f>
        <v>220000</v>
      </c>
      <c r="G28" s="6">
        <f>$G$1*D28</f>
        <v>440000</v>
      </c>
    </row>
    <row r="29" spans="1:7" x14ac:dyDescent="0.25">
      <c r="A29" s="5"/>
      <c r="B29" s="11">
        <v>42762</v>
      </c>
      <c r="C29" s="12" t="s">
        <v>6</v>
      </c>
      <c r="D29" s="39">
        <v>2.5000000000000001E-2</v>
      </c>
      <c r="E29" s="6">
        <f>$E$1*D29</f>
        <v>2500</v>
      </c>
      <c r="F29" s="6">
        <f>$F$1*D29</f>
        <v>250000</v>
      </c>
      <c r="G29" s="6">
        <f>$G$1*D29</f>
        <v>500000</v>
      </c>
    </row>
    <row r="30" spans="1:7" x14ac:dyDescent="0.25">
      <c r="A30" s="5"/>
      <c r="B30" s="11">
        <v>42763</v>
      </c>
      <c r="C30" s="12" t="s">
        <v>7</v>
      </c>
      <c r="D30" s="39">
        <v>2.5000000000000001E-2</v>
      </c>
      <c r="E30" s="6">
        <f>$E$1*D30</f>
        <v>2500</v>
      </c>
      <c r="F30" s="6">
        <f>$F$1*D30</f>
        <v>250000</v>
      </c>
      <c r="G30" s="6">
        <f>$G$1*D30</f>
        <v>500000</v>
      </c>
    </row>
    <row r="31" spans="1:7" x14ac:dyDescent="0.25">
      <c r="A31" s="5"/>
      <c r="B31" s="11">
        <v>42764</v>
      </c>
      <c r="C31" s="12" t="s">
        <v>8</v>
      </c>
      <c r="D31" s="39">
        <v>3.0535944075400827E-2</v>
      </c>
      <c r="E31" s="6">
        <f>$E$1*D31</f>
        <v>3053.5944075400826</v>
      </c>
      <c r="F31" s="6">
        <f>$F$1*D31</f>
        <v>305359.44075400825</v>
      </c>
      <c r="G31" s="6">
        <f>$G$1*D31</f>
        <v>610718.88150801649</v>
      </c>
    </row>
    <row r="32" spans="1:7" x14ac:dyDescent="0.25">
      <c r="A32" s="5"/>
      <c r="B32" s="11">
        <v>42765</v>
      </c>
      <c r="C32" s="12" t="s">
        <v>9</v>
      </c>
      <c r="D32" s="42">
        <v>0.05</v>
      </c>
      <c r="E32" s="6">
        <f>$E$1*D32</f>
        <v>5000</v>
      </c>
      <c r="F32" s="6">
        <f>$F$1*D32</f>
        <v>500000</v>
      </c>
      <c r="G32" s="6">
        <f>$G$1*D32</f>
        <v>1000000</v>
      </c>
    </row>
    <row r="33" spans="1:7" x14ac:dyDescent="0.25">
      <c r="A33" s="5"/>
      <c r="B33" s="11">
        <v>42766</v>
      </c>
      <c r="C33" s="12" t="s">
        <v>3</v>
      </c>
      <c r="D33" s="42">
        <v>4.2000000000000003E-2</v>
      </c>
      <c r="E33" s="6">
        <f>$E$1*D33</f>
        <v>4200</v>
      </c>
      <c r="F33" s="6">
        <f>$F$1*D33</f>
        <v>420000</v>
      </c>
      <c r="G33" s="6">
        <f>$G$1*D33</f>
        <v>840000</v>
      </c>
    </row>
    <row r="34" spans="1:7" x14ac:dyDescent="0.25">
      <c r="B34" s="43" t="s">
        <v>11</v>
      </c>
      <c r="C34" s="44"/>
      <c r="D34" s="4">
        <f ca="1">SUM(D3:D34)</f>
        <v>1.0000000000000004</v>
      </c>
      <c r="E34" s="13">
        <f t="shared" ref="E34:G34" si="0">SUM(E3:E33)</f>
        <v>99997.937606510619</v>
      </c>
      <c r="F34" s="13">
        <f t="shared" si="0"/>
        <v>9999793.7606510632</v>
      </c>
      <c r="G34" s="13">
        <f t="shared" si="0"/>
        <v>19999587.521302126</v>
      </c>
    </row>
  </sheetData>
  <mergeCells count="1">
    <mergeCell ref="B34:C34"/>
  </mergeCells>
  <conditionalFormatting sqref="D34">
    <cfRule type="cellIs" dxfId="0" priority="4" stopIfTrue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zoomScale="85" zoomScaleNormal="85" workbookViewId="0">
      <pane ySplit="2" topLeftCell="A6" activePane="bottomLeft" state="frozen"/>
      <selection pane="bottomLeft" activeCell="B3" sqref="B3:B6"/>
    </sheetView>
  </sheetViews>
  <sheetFormatPr defaultColWidth="8.85546875" defaultRowHeight="14.25" x14ac:dyDescent="0.25"/>
  <cols>
    <col min="1" max="1" width="34" style="14" customWidth="1"/>
    <col min="2" max="2" width="15.42578125" style="14" customWidth="1"/>
    <col min="3" max="16384" width="8.85546875" style="14"/>
  </cols>
  <sheetData>
    <row r="1" spans="1:2" ht="26.25" customHeight="1" thickBot="1" x14ac:dyDescent="0.3">
      <c r="A1" s="27" t="s">
        <v>10</v>
      </c>
      <c r="B1" s="28">
        <f ca="1">NOW()</f>
        <v>42741.466250694444</v>
      </c>
    </row>
    <row r="2" spans="1:2" ht="42.75" x14ac:dyDescent="0.25">
      <c r="A2" s="32" t="s">
        <v>0</v>
      </c>
      <c r="B2" s="33" t="s">
        <v>14</v>
      </c>
    </row>
    <row r="3" spans="1:2" ht="23.25" customHeight="1" x14ac:dyDescent="0.25">
      <c r="A3" s="46">
        <v>1</v>
      </c>
      <c r="B3" s="49">
        <f>СЕЗОННОСТЬ!E7</f>
        <v>3272.7019789239384</v>
      </c>
    </row>
    <row r="4" spans="1:2" ht="18.75" customHeight="1" x14ac:dyDescent="0.25">
      <c r="A4" s="46"/>
      <c r="B4" s="49"/>
    </row>
    <row r="5" spans="1:2" ht="18" customHeight="1" x14ac:dyDescent="0.25">
      <c r="A5" s="46"/>
      <c r="B5" s="49"/>
    </row>
    <row r="6" spans="1:2" ht="20.25" customHeight="1" thickBot="1" x14ac:dyDescent="0.3">
      <c r="A6" s="47"/>
      <c r="B6" s="50"/>
    </row>
    <row r="7" spans="1:2" ht="16.5" customHeight="1" x14ac:dyDescent="0.25">
      <c r="A7" s="15"/>
      <c r="B7" s="16"/>
    </row>
    <row r="8" spans="1:2" ht="16.5" customHeight="1" thickBot="1" x14ac:dyDescent="0.3">
      <c r="A8" s="15"/>
      <c r="B8" s="16"/>
    </row>
    <row r="9" spans="1:2" x14ac:dyDescent="0.25">
      <c r="A9" s="51">
        <v>2</v>
      </c>
      <c r="B9" s="48">
        <f>СЕЗОННОСТЬ!F7</f>
        <v>327270.19789239386</v>
      </c>
    </row>
    <row r="10" spans="1:2" x14ac:dyDescent="0.25">
      <c r="A10" s="52"/>
      <c r="B10" s="49"/>
    </row>
    <row r="11" spans="1:2" x14ac:dyDescent="0.25">
      <c r="A11" s="52"/>
      <c r="B11" s="49"/>
    </row>
    <row r="12" spans="1:2" x14ac:dyDescent="0.25">
      <c r="A12" s="52"/>
      <c r="B12" s="49"/>
    </row>
    <row r="13" spans="1:2" x14ac:dyDescent="0.25">
      <c r="A13" s="52"/>
      <c r="B13" s="49"/>
    </row>
    <row r="14" spans="1:2" ht="15" thickBot="1" x14ac:dyDescent="0.3">
      <c r="A14" s="53"/>
      <c r="B14" s="50"/>
    </row>
    <row r="15" spans="1:2" ht="15" x14ac:dyDescent="0.25">
      <c r="A15" s="15"/>
      <c r="B15" s="16"/>
    </row>
    <row r="16" spans="1:2" ht="15.75" thickBot="1" x14ac:dyDescent="0.3">
      <c r="A16" s="15"/>
      <c r="B16" s="16"/>
    </row>
    <row r="17" spans="1:2" ht="23.25" customHeight="1" x14ac:dyDescent="0.25">
      <c r="A17" s="45">
        <v>3</v>
      </c>
      <c r="B17" s="48">
        <f>СЕЗОННОСТЬ!G7</f>
        <v>654540.39578478772</v>
      </c>
    </row>
    <row r="18" spans="1:2" ht="20.25" customHeight="1" x14ac:dyDescent="0.25">
      <c r="A18" s="46"/>
      <c r="B18" s="49"/>
    </row>
    <row r="19" spans="1:2" ht="18" customHeight="1" x14ac:dyDescent="0.25">
      <c r="A19" s="46"/>
      <c r="B19" s="49"/>
    </row>
    <row r="20" spans="1:2" ht="18.75" customHeight="1" x14ac:dyDescent="0.25">
      <c r="A20" s="46"/>
      <c r="B20" s="49"/>
    </row>
    <row r="21" spans="1:2" ht="20.25" customHeight="1" thickBot="1" x14ac:dyDescent="0.3">
      <c r="A21" s="47"/>
      <c r="B21" s="50"/>
    </row>
    <row r="22" spans="1:2" ht="16.5" customHeight="1" x14ac:dyDescent="0.25">
      <c r="A22" s="15"/>
      <c r="B22" s="16" t="s">
        <v>13</v>
      </c>
    </row>
    <row r="23" spans="1:2" ht="16.5" customHeight="1" thickBot="1" x14ac:dyDescent="0.3">
      <c r="A23" s="17"/>
      <c r="B23" s="18"/>
    </row>
    <row r="24" spans="1:2" ht="16.5" customHeight="1" thickBot="1" x14ac:dyDescent="0.3">
      <c r="A24" s="19" t="s">
        <v>12</v>
      </c>
      <c r="B24" s="20">
        <f>B3+B9+B17</f>
        <v>985083.2956561055</v>
      </c>
    </row>
    <row r="25" spans="1:2" ht="16.5" customHeight="1" x14ac:dyDescent="0.25">
      <c r="A25" s="17"/>
      <c r="B25" s="18"/>
    </row>
    <row r="26" spans="1:2" ht="16.5" customHeight="1" x14ac:dyDescent="0.25">
      <c r="A26" s="17"/>
      <c r="B26" s="18"/>
    </row>
    <row r="27" spans="1:2" ht="16.5" customHeight="1" x14ac:dyDescent="0.25">
      <c r="A27" s="17"/>
      <c r="B27" s="18"/>
    </row>
    <row r="28" spans="1:2" ht="16.5" customHeight="1" x14ac:dyDescent="0.25">
      <c r="A28" s="17"/>
      <c r="B28" s="18"/>
    </row>
    <row r="29" spans="1:2" ht="16.5" customHeight="1" x14ac:dyDescent="0.25">
      <c r="A29" s="17"/>
      <c r="B29" s="18"/>
    </row>
    <row r="30" spans="1:2" ht="19.5" x14ac:dyDescent="0.25">
      <c r="A30" s="30"/>
      <c r="B30" s="31"/>
    </row>
    <row r="31" spans="1:2" x14ac:dyDescent="0.25">
      <c r="B31" s="21"/>
    </row>
  </sheetData>
  <mergeCells count="6">
    <mergeCell ref="A17:A21"/>
    <mergeCell ref="B17:B21"/>
    <mergeCell ref="A3:A6"/>
    <mergeCell ref="A9:A14"/>
    <mergeCell ref="B9:B14"/>
    <mergeCell ref="B3:B6"/>
  </mergeCells>
  <printOptions horizontalCentered="1" verticalCentered="1"/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СЕЗОННОСТЬ</vt:lpstr>
      <vt:lpstr>ПЛАН НА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2017-01-06T06:11:24Z</dcterms:modified>
</cp:coreProperties>
</file>