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180" windowHeight="8580"/>
  </bookViews>
  <sheets>
    <sheet name="Лист1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3" i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/>
  <c r="I31" i="1"/>
  <c r="J31" i="1"/>
  <c r="I30" i="1"/>
  <c r="J30" i="1"/>
  <c r="I29" i="1"/>
  <c r="J29" i="1"/>
  <c r="I28" i="1"/>
  <c r="J28" i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A6" i="1"/>
  <c r="A9" i="1" s="1"/>
  <c r="A12" i="1" s="1"/>
  <c r="A15" i="1" s="1"/>
  <c r="A18" i="1" s="1"/>
  <c r="A21" i="1" s="1"/>
  <c r="A24" i="1" s="1"/>
  <c r="A27" i="1" s="1"/>
  <c r="A30" i="1" s="1"/>
  <c r="A33" i="1" s="1"/>
  <c r="A36" i="1" s="1"/>
  <c r="A39" i="1" s="1"/>
  <c r="A42" i="1" s="1"/>
  <c r="A45" i="1" s="1"/>
  <c r="A48" i="1" s="1"/>
  <c r="A51" i="1" s="1"/>
  <c r="I5" i="1"/>
  <c r="J5" i="1" s="1"/>
  <c r="I4" i="1"/>
  <c r="J4" i="1" s="1"/>
  <c r="I3" i="1"/>
  <c r="J3" i="1" s="1"/>
</calcChain>
</file>

<file path=xl/sharedStrings.xml><?xml version="1.0" encoding="utf-8"?>
<sst xmlns="http://schemas.openxmlformats.org/spreadsheetml/2006/main" count="65" uniqueCount="30">
  <si>
    <t>№ п/п</t>
  </si>
  <si>
    <t>Дата</t>
  </si>
  <si>
    <t>Подразделение</t>
  </si>
  <si>
    <t>Изделие</t>
  </si>
  <si>
    <t>с АКБ</t>
  </si>
  <si>
    <t>Заводской №</t>
  </si>
  <si>
    <t>Неисправность</t>
  </si>
  <si>
    <t>Ремонт</t>
  </si>
  <si>
    <t>Израсходованный ЗИП</t>
  </si>
  <si>
    <t>Кем осуществлен ремонт</t>
  </si>
  <si>
    <t>Дата ремонта</t>
  </si>
  <si>
    <t>Возвращение из ремонта</t>
  </si>
  <si>
    <t>Наименование</t>
  </si>
  <si>
    <t>Количество</t>
  </si>
  <si>
    <t>Кто принял</t>
  </si>
  <si>
    <t>1</t>
  </si>
  <si>
    <t>Иванов</t>
  </si>
  <si>
    <t>2</t>
  </si>
  <si>
    <t>Петров</t>
  </si>
  <si>
    <t>3</t>
  </si>
  <si>
    <t>4</t>
  </si>
  <si>
    <t>5</t>
  </si>
  <si>
    <t>7</t>
  </si>
  <si>
    <t>9</t>
  </si>
  <si>
    <t>Сидоров</t>
  </si>
  <si>
    <t>10</t>
  </si>
  <si>
    <t>11</t>
  </si>
  <si>
    <t>Кузнецов</t>
  </si>
  <si>
    <t>12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</si>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</sst>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/>
    </xf>
    <xf numFmtId="0" fontId="0" fillId="0" borderId="6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0" xfId="0" applyNumberFormat="1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14" fontId="0" fillId="0" borderId="5" xfId="0" applyNumberFormat="1" applyBorder="1" applyAlignment="1" applyProtection="1">
      <alignment horizontal="center" vertical="center" wrapText="1"/>
      <protection locked="0"/>
    </xf>
    <xf numFmtId="14" fontId="0" fillId="0" borderId="0" xfId="0" applyNumberFormat="1" applyBorder="1" applyAlignment="1" applyProtection="1">
      <alignment horizontal="center" vertical="center" wrapText="1"/>
      <protection locked="0"/>
    </xf>
    <xf numFmtId="14" fontId="0" fillId="0" borderId="6" xfId="0" applyNumberForma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 applyProtection="1">
      <alignment horizontal="center" vertical="center" wrapText="1"/>
      <protection locked="0"/>
    </xf>
    <xf numFmtId="49" fontId="0" fillId="0" borderId="6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49" fontId="0" fillId="0" borderId="4" xfId="0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4" xfId="0" applyNumberFormat="1" applyBorder="1" applyAlignment="1" applyProtection="1">
      <alignment vertical="center" wrapText="1"/>
      <protection locked="0"/>
    </xf>
    <xf numFmtId="49" fontId="0" fillId="0" borderId="0" xfId="0" applyNumberFormat="1" applyBorder="1" applyAlignment="1" applyProtection="1">
      <alignment vertical="center" wrapText="1"/>
      <protection locked="0"/>
    </xf>
    <xf numFmtId="49" fontId="0" fillId="0" borderId="6" xfId="0" applyNumberFormat="1" applyBorder="1" applyAlignment="1" applyProtection="1">
      <alignment vertical="center" wrapText="1"/>
      <protection locked="0"/>
    </xf>
    <xf numFmtId="49" fontId="0" fillId="0" borderId="5" xfId="0" applyNumberFormat="1" applyBorder="1" applyAlignment="1" applyProtection="1">
      <alignment vertical="center" wrapText="1"/>
      <protection locked="0"/>
    </xf>
    <xf numFmtId="49" fontId="0" fillId="0" borderId="5" xfId="0" applyNumberFormat="1" applyFill="1" applyBorder="1" applyAlignment="1" applyProtection="1">
      <alignment vertical="center" wrapText="1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49" fontId="0" fillId="0" borderId="6" xfId="0" applyNumberFormat="1" applyFill="1" applyBorder="1" applyAlignment="1" applyProtection="1">
      <alignment vertical="center" wrapText="1"/>
      <protection locked="0"/>
    </xf>
    <xf numFmtId="14" fontId="0" fillId="0" borderId="1" xfId="0" applyNumberFormat="1" applyBorder="1" applyAlignment="1">
      <alignment horizontal="right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1">
    <dxf>
      <fill>
        <patternFill>
          <bgColor rgb="FFD6EDBD"/>
        </patternFill>
      </fill>
    </dxf>
    <dxf>
      <fill>
        <patternFill>
          <bgColor rgb="FFFF0000"/>
        </patternFill>
      </fill>
    </dxf>
    <dxf>
      <fill>
        <patternFill>
          <bgColor rgb="FFFFE6E6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topLeftCell="D1" workbookViewId="0">
      <selection activeCell="T10" sqref="T10"/>
    </sheetView>
  </sheetViews>
  <sheetFormatPr defaultRowHeight="15" x14ac:dyDescent="0.25"/>
  <cols>
    <col min="2" max="2" width="11.5703125" customWidth="1"/>
    <col min="13" max="13" width="11.42578125" customWidth="1"/>
    <col min="16" max="16" width="11.5703125" customWidth="1"/>
    <col min="17" max="17" width="18.5703125" customWidth="1"/>
  </cols>
  <sheetData>
    <row r="1" spans="1:17" x14ac:dyDescent="0.25">
      <c r="A1" s="49" t="s">
        <v>0</v>
      </c>
      <c r="B1" s="47" t="s">
        <v>1</v>
      </c>
      <c r="C1" s="47" t="s">
        <v>2</v>
      </c>
      <c r="D1" s="50" t="s">
        <v>3</v>
      </c>
      <c r="E1" s="52" t="s">
        <v>4</v>
      </c>
      <c r="F1" s="53" t="s">
        <v>5</v>
      </c>
      <c r="G1" s="47" t="s">
        <v>6</v>
      </c>
      <c r="H1" s="47" t="s">
        <v>7</v>
      </c>
      <c r="I1" s="48" t="s">
        <v>8</v>
      </c>
      <c r="J1" s="48"/>
      <c r="K1" s="47" t="s">
        <v>9</v>
      </c>
      <c r="L1" s="47" t="s">
        <v>10</v>
      </c>
      <c r="M1" s="47" t="s">
        <v>11</v>
      </c>
      <c r="N1" s="47"/>
      <c r="P1" s="53" t="s">
        <v>5</v>
      </c>
      <c r="Q1" s="48" t="s">
        <v>1</v>
      </c>
    </row>
    <row r="2" spans="1:17" ht="15.75" thickBot="1" x14ac:dyDescent="0.3">
      <c r="A2" s="49"/>
      <c r="B2" s="47"/>
      <c r="C2" s="47"/>
      <c r="D2" s="51"/>
      <c r="E2" s="52"/>
      <c r="F2" s="53"/>
      <c r="G2" s="47"/>
      <c r="H2" s="47"/>
      <c r="I2" s="2" t="s">
        <v>12</v>
      </c>
      <c r="J2" s="2" t="s">
        <v>13</v>
      </c>
      <c r="K2" s="47"/>
      <c r="L2" s="47"/>
      <c r="M2" s="2" t="s">
        <v>1</v>
      </c>
      <c r="N2" s="2" t="s">
        <v>14</v>
      </c>
      <c r="P2" s="53"/>
      <c r="Q2" s="48"/>
    </row>
    <row r="3" spans="1:17" x14ac:dyDescent="0.25">
      <c r="A3" s="44">
        <v>1</v>
      </c>
      <c r="B3" s="24">
        <v>42736</v>
      </c>
      <c r="C3" s="40"/>
      <c r="D3" s="40"/>
      <c r="E3" s="42"/>
      <c r="F3" s="43" t="s">
        <v>15</v>
      </c>
      <c r="G3" s="40"/>
      <c r="H3" s="3"/>
      <c r="I3" s="4" t="str">
        <f>IF(H3="пайка","припой",IF(H3="замена ТБ ПФ","тумблер",IF(H3="замена ТБ ЛФ","тумблер",IF(H3="замена лампы","лампа",IF(H3="замена переключателя","переключатель",IF(H3="замена гнезда","гнездо",IF(H3="замена штекера","штекер","")))))))</f>
        <v/>
      </c>
      <c r="J3" s="5" t="str">
        <f t="shared" ref="J3:J38" si="0">IF(I3="припой","2 гр",IF(I3="тумблер","1 шт",IF(I3="лампа","1 шт",IF(I3="переключатель","1 шт",IF(I3="гнездо","1 шт","")))))</f>
        <v/>
      </c>
      <c r="K3" s="40"/>
      <c r="L3" s="39"/>
      <c r="M3" s="41">
        <v>42736</v>
      </c>
      <c r="N3" s="40" t="s">
        <v>16</v>
      </c>
      <c r="P3" s="1" t="s">
        <v>15</v>
      </c>
      <c r="Q3" s="61">
        <f>IF(_xlfn.AGGREGATE(14,6,M$3:M$53/(F$3:F$53=P3),1)&gt;0,_xlfn.AGGREGATE(14,6,M$3:M$53/(F$3:F$53=P3),1),"списано")</f>
        <v>42742</v>
      </c>
    </row>
    <row r="4" spans="1:17" x14ac:dyDescent="0.25">
      <c r="A4" s="45"/>
      <c r="B4" s="25"/>
      <c r="C4" s="19"/>
      <c r="D4" s="19"/>
      <c r="E4" s="28"/>
      <c r="F4" s="31"/>
      <c r="G4" s="19"/>
      <c r="H4" s="3"/>
      <c r="I4" s="5" t="str">
        <f t="shared" ref="I4:I53" si="1">IF(H4="пайка","припой",IF(H4="замена ТБ ПФ","тумблер",IF(H4="замена ТБ ЛФ","тумблер",IF(H4="замена лампы","лампа",IF(H4="замена переключателя","переключатель",IF(H4="замена гнезда","гнездо",IF(H4="замена штекера","штекер","")))))))</f>
        <v/>
      </c>
      <c r="J4" s="5" t="str">
        <f t="shared" si="0"/>
        <v/>
      </c>
      <c r="K4" s="19"/>
      <c r="L4" s="19"/>
      <c r="M4" s="16"/>
      <c r="N4" s="19"/>
      <c r="P4" s="1" t="s">
        <v>17</v>
      </c>
      <c r="Q4" s="61">
        <f t="shared" ref="Q4:Q13" si="2">IF(_xlfn.AGGREGATE(14,6,M$3:M$53/(F$3:F$53=P4),1)&gt;0,_xlfn.AGGREGATE(14,6,M$3:M$53/(F$3:F$53=P4),1),"списано")</f>
        <v>42741</v>
      </c>
    </row>
    <row r="5" spans="1:17" ht="15.75" thickBot="1" x14ac:dyDescent="0.3">
      <c r="A5" s="46"/>
      <c r="B5" s="26"/>
      <c r="C5" s="20"/>
      <c r="D5" s="20"/>
      <c r="E5" s="29"/>
      <c r="F5" s="32"/>
      <c r="G5" s="20"/>
      <c r="H5" s="6"/>
      <c r="I5" s="5" t="str">
        <f t="shared" si="1"/>
        <v/>
      </c>
      <c r="J5" s="5" t="str">
        <f t="shared" si="0"/>
        <v/>
      </c>
      <c r="K5" s="20"/>
      <c r="L5" s="20"/>
      <c r="M5" s="17"/>
      <c r="N5" s="20"/>
      <c r="P5" s="1" t="s">
        <v>19</v>
      </c>
      <c r="Q5" s="61" t="str">
        <f t="shared" si="2"/>
        <v>списано</v>
      </c>
    </row>
    <row r="6" spans="1:17" x14ac:dyDescent="0.25">
      <c r="A6" s="21">
        <f>IF(B6&gt;1,A3+1,"")</f>
        <v>2</v>
      </c>
      <c r="B6" s="24">
        <v>42736</v>
      </c>
      <c r="C6" s="40"/>
      <c r="D6" s="18"/>
      <c r="E6" s="42"/>
      <c r="F6" s="43" t="s">
        <v>15</v>
      </c>
      <c r="G6" s="40"/>
      <c r="H6" s="3"/>
      <c r="I6" s="4" t="str">
        <f t="shared" si="1"/>
        <v/>
      </c>
      <c r="J6" s="4" t="str">
        <f t="shared" si="0"/>
        <v/>
      </c>
      <c r="K6" s="40"/>
      <c r="L6" s="39"/>
      <c r="M6" s="41">
        <v>42740</v>
      </c>
      <c r="N6" s="40" t="s">
        <v>16</v>
      </c>
      <c r="P6" s="62" t="s">
        <v>20</v>
      </c>
      <c r="Q6" s="61" t="str">
        <f t="shared" si="2"/>
        <v>списано</v>
      </c>
    </row>
    <row r="7" spans="1:17" x14ac:dyDescent="0.25">
      <c r="A7" s="22"/>
      <c r="B7" s="25"/>
      <c r="C7" s="19"/>
      <c r="D7" s="19"/>
      <c r="E7" s="28"/>
      <c r="F7" s="31"/>
      <c r="G7" s="19"/>
      <c r="H7" s="3"/>
      <c r="I7" s="5" t="str">
        <f t="shared" si="1"/>
        <v/>
      </c>
      <c r="J7" s="5" t="str">
        <f t="shared" si="0"/>
        <v/>
      </c>
      <c r="K7" s="19"/>
      <c r="L7" s="19"/>
      <c r="M7" s="16"/>
      <c r="N7" s="19"/>
      <c r="P7" s="62" t="s">
        <v>21</v>
      </c>
      <c r="Q7" s="61" t="str">
        <f t="shared" si="2"/>
        <v>списано</v>
      </c>
    </row>
    <row r="8" spans="1:17" ht="15.75" thickBot="1" x14ac:dyDescent="0.3">
      <c r="A8" s="23"/>
      <c r="B8" s="26"/>
      <c r="C8" s="20"/>
      <c r="D8" s="20"/>
      <c r="E8" s="29"/>
      <c r="F8" s="32"/>
      <c r="G8" s="20"/>
      <c r="H8" s="6"/>
      <c r="I8" s="7" t="str">
        <f t="shared" si="1"/>
        <v/>
      </c>
      <c r="J8" s="7" t="str">
        <f t="shared" si="0"/>
        <v/>
      </c>
      <c r="K8" s="20"/>
      <c r="L8" s="20"/>
      <c r="M8" s="17"/>
      <c r="N8" s="20"/>
      <c r="P8" s="62" t="s">
        <v>22</v>
      </c>
      <c r="Q8" s="61" t="str">
        <f t="shared" si="2"/>
        <v>списано</v>
      </c>
    </row>
    <row r="9" spans="1:17" x14ac:dyDescent="0.25">
      <c r="A9" s="21">
        <f>IF(B9&gt;1,A6+1,"")</f>
        <v>3</v>
      </c>
      <c r="B9" s="24">
        <v>42736</v>
      </c>
      <c r="C9" s="40"/>
      <c r="D9" s="18"/>
      <c r="E9" s="42"/>
      <c r="F9" s="30" t="s">
        <v>17</v>
      </c>
      <c r="G9" s="40"/>
      <c r="H9" s="3"/>
      <c r="I9" s="5" t="str">
        <f t="shared" si="1"/>
        <v/>
      </c>
      <c r="J9" s="5" t="str">
        <f>IF(I9="припой","2 гр",IF(I9="тумблер","1 шт",IF(I9="лампа","1 шт",IF(I9="переключатель","1 шт",IF(I9="гнездо","1 шт","")))))</f>
        <v/>
      </c>
      <c r="K9" s="40"/>
      <c r="L9" s="39"/>
      <c r="M9" s="41">
        <v>42739</v>
      </c>
      <c r="N9" s="40" t="s">
        <v>18</v>
      </c>
      <c r="P9" s="62" t="s">
        <v>23</v>
      </c>
      <c r="Q9" s="61">
        <f t="shared" si="2"/>
        <v>42750</v>
      </c>
    </row>
    <row r="10" spans="1:17" x14ac:dyDescent="0.25">
      <c r="A10" s="22"/>
      <c r="B10" s="25"/>
      <c r="C10" s="19"/>
      <c r="D10" s="19"/>
      <c r="E10" s="28"/>
      <c r="F10" s="31"/>
      <c r="G10" s="19"/>
      <c r="H10" s="3"/>
      <c r="I10" s="5" t="str">
        <f t="shared" si="1"/>
        <v/>
      </c>
      <c r="J10" s="5" t="str">
        <f t="shared" si="0"/>
        <v/>
      </c>
      <c r="K10" s="19"/>
      <c r="L10" s="19"/>
      <c r="M10" s="16"/>
      <c r="N10" s="19"/>
      <c r="P10" s="62" t="s">
        <v>25</v>
      </c>
      <c r="Q10" s="61" t="str">
        <f t="shared" si="2"/>
        <v>списано</v>
      </c>
    </row>
    <row r="11" spans="1:17" ht="15.75" thickBot="1" x14ac:dyDescent="0.3">
      <c r="A11" s="23"/>
      <c r="B11" s="26"/>
      <c r="C11" s="20"/>
      <c r="D11" s="20"/>
      <c r="E11" s="29"/>
      <c r="F11" s="32"/>
      <c r="G11" s="20"/>
      <c r="H11" s="6"/>
      <c r="I11" s="5" t="str">
        <f t="shared" si="1"/>
        <v/>
      </c>
      <c r="J11" s="5" t="str">
        <f t="shared" si="0"/>
        <v/>
      </c>
      <c r="K11" s="20"/>
      <c r="L11" s="20"/>
      <c r="M11" s="17"/>
      <c r="N11" s="20"/>
      <c r="P11" s="1" t="s">
        <v>26</v>
      </c>
      <c r="Q11" s="61">
        <f t="shared" si="2"/>
        <v>42745</v>
      </c>
    </row>
    <row r="12" spans="1:17" x14ac:dyDescent="0.25">
      <c r="A12" s="21">
        <f>IF(B12&gt;1,A9+1,"")</f>
        <v>4</v>
      </c>
      <c r="B12" s="24">
        <v>42736</v>
      </c>
      <c r="C12" s="18"/>
      <c r="D12" s="18"/>
      <c r="E12" s="27"/>
      <c r="F12" s="30" t="s">
        <v>15</v>
      </c>
      <c r="G12" s="18"/>
      <c r="H12" s="3"/>
      <c r="I12" s="4" t="str">
        <f t="shared" si="1"/>
        <v/>
      </c>
      <c r="J12" s="4" t="str">
        <f t="shared" si="0"/>
        <v/>
      </c>
      <c r="K12" s="18"/>
      <c r="L12" s="24"/>
      <c r="M12" s="15">
        <v>42741</v>
      </c>
      <c r="N12" s="40" t="s">
        <v>16</v>
      </c>
      <c r="P12" s="1" t="s">
        <v>28</v>
      </c>
      <c r="Q12" s="61" t="str">
        <f t="shared" si="2"/>
        <v>списано</v>
      </c>
    </row>
    <row r="13" spans="1:17" x14ac:dyDescent="0.25">
      <c r="A13" s="22"/>
      <c r="B13" s="25"/>
      <c r="C13" s="19"/>
      <c r="D13" s="19"/>
      <c r="E13" s="28"/>
      <c r="F13" s="31"/>
      <c r="G13" s="19"/>
      <c r="H13" s="3"/>
      <c r="I13" s="5" t="str">
        <f t="shared" si="1"/>
        <v/>
      </c>
      <c r="J13" s="5" t="str">
        <f t="shared" si="0"/>
        <v/>
      </c>
      <c r="K13" s="19"/>
      <c r="L13" s="19"/>
      <c r="M13" s="16"/>
      <c r="N13" s="19"/>
      <c r="P13" s="1" t="s">
        <v>29</v>
      </c>
      <c r="Q13" s="61" t="str">
        <f t="shared" si="2"/>
        <v>списано</v>
      </c>
    </row>
    <row r="14" spans="1:17" ht="15.75" thickBot="1" x14ac:dyDescent="0.3">
      <c r="A14" s="23"/>
      <c r="B14" s="26"/>
      <c r="C14" s="20"/>
      <c r="D14" s="20"/>
      <c r="E14" s="29"/>
      <c r="F14" s="32"/>
      <c r="G14" s="20"/>
      <c r="H14" s="6"/>
      <c r="I14" s="5" t="str">
        <f t="shared" si="1"/>
        <v/>
      </c>
      <c r="J14" s="5" t="str">
        <f t="shared" si="0"/>
        <v/>
      </c>
      <c r="K14" s="20"/>
      <c r="L14" s="20"/>
      <c r="M14" s="17"/>
      <c r="N14" s="20"/>
    </row>
    <row r="15" spans="1:17" x14ac:dyDescent="0.25">
      <c r="A15" s="21">
        <f>IF(B15&gt;1,A12+1,"")</f>
        <v>5</v>
      </c>
      <c r="B15" s="24">
        <v>42736</v>
      </c>
      <c r="C15" s="19"/>
      <c r="D15" s="18"/>
      <c r="E15" s="28"/>
      <c r="F15" s="31" t="s">
        <v>19</v>
      </c>
      <c r="G15" s="19"/>
      <c r="H15" s="3"/>
      <c r="I15" s="4" t="str">
        <f t="shared" si="1"/>
        <v/>
      </c>
      <c r="J15" s="4" t="str">
        <f t="shared" si="0"/>
        <v/>
      </c>
      <c r="K15" s="19"/>
      <c r="L15" s="25"/>
      <c r="M15" s="16"/>
      <c r="N15" s="40"/>
    </row>
    <row r="16" spans="1:17" x14ac:dyDescent="0.25">
      <c r="A16" s="22"/>
      <c r="B16" s="25"/>
      <c r="C16" s="19"/>
      <c r="D16" s="19"/>
      <c r="E16" s="28"/>
      <c r="F16" s="31"/>
      <c r="G16" s="19"/>
      <c r="H16" s="3"/>
      <c r="I16" s="5" t="str">
        <f t="shared" si="1"/>
        <v/>
      </c>
      <c r="J16" s="5" t="str">
        <f t="shared" si="0"/>
        <v/>
      </c>
      <c r="K16" s="19"/>
      <c r="L16" s="19"/>
      <c r="M16" s="16"/>
      <c r="N16" s="19"/>
    </row>
    <row r="17" spans="1:14" ht="15.75" thickBot="1" x14ac:dyDescent="0.3">
      <c r="A17" s="23"/>
      <c r="B17" s="26"/>
      <c r="C17" s="20"/>
      <c r="D17" s="20"/>
      <c r="E17" s="29"/>
      <c r="F17" s="32"/>
      <c r="G17" s="20"/>
      <c r="H17" s="6"/>
      <c r="I17" s="5" t="str">
        <f t="shared" si="1"/>
        <v/>
      </c>
      <c r="J17" s="7" t="str">
        <f t="shared" si="0"/>
        <v/>
      </c>
      <c r="K17" s="20"/>
      <c r="L17" s="20"/>
      <c r="M17" s="17"/>
      <c r="N17" s="20"/>
    </row>
    <row r="18" spans="1:14" x14ac:dyDescent="0.25">
      <c r="A18" s="21">
        <f>IF(B18&gt;1,A15+1,"")</f>
        <v>6</v>
      </c>
      <c r="B18" s="24">
        <v>42736</v>
      </c>
      <c r="C18" s="19"/>
      <c r="D18" s="24"/>
      <c r="E18" s="28"/>
      <c r="F18" s="34" t="s">
        <v>20</v>
      </c>
      <c r="G18" s="19"/>
      <c r="H18" s="3"/>
      <c r="I18" s="4" t="str">
        <f t="shared" si="1"/>
        <v/>
      </c>
      <c r="J18" s="5" t="str">
        <f t="shared" si="0"/>
        <v/>
      </c>
      <c r="K18" s="19"/>
      <c r="L18" s="25"/>
      <c r="M18" s="16"/>
      <c r="N18" s="40"/>
    </row>
    <row r="19" spans="1:14" x14ac:dyDescent="0.25">
      <c r="A19" s="22"/>
      <c r="B19" s="25"/>
      <c r="C19" s="19"/>
      <c r="D19" s="25"/>
      <c r="E19" s="28"/>
      <c r="F19" s="34"/>
      <c r="G19" s="19"/>
      <c r="H19" s="3"/>
      <c r="I19" s="5" t="str">
        <f t="shared" si="1"/>
        <v/>
      </c>
      <c r="J19" s="5" t="str">
        <f t="shared" si="0"/>
        <v/>
      </c>
      <c r="K19" s="19"/>
      <c r="L19" s="19"/>
      <c r="M19" s="16"/>
      <c r="N19" s="19"/>
    </row>
    <row r="20" spans="1:14" ht="15.75" thickBot="1" x14ac:dyDescent="0.3">
      <c r="A20" s="23"/>
      <c r="B20" s="26"/>
      <c r="C20" s="20"/>
      <c r="D20" s="26"/>
      <c r="E20" s="29"/>
      <c r="F20" s="35"/>
      <c r="G20" s="20"/>
      <c r="H20" s="8"/>
      <c r="I20" s="5" t="str">
        <f t="shared" si="1"/>
        <v/>
      </c>
      <c r="J20" s="5" t="str">
        <f t="shared" si="0"/>
        <v/>
      </c>
      <c r="K20" s="20"/>
      <c r="L20" s="20"/>
      <c r="M20" s="17"/>
      <c r="N20" s="20"/>
    </row>
    <row r="21" spans="1:14" x14ac:dyDescent="0.25">
      <c r="A21" s="21">
        <f>IF(B21&gt;1,A18+1,"")</f>
        <v>7</v>
      </c>
      <c r="B21" s="24">
        <v>42736</v>
      </c>
      <c r="C21" s="18"/>
      <c r="D21" s="24"/>
      <c r="E21" s="27"/>
      <c r="F21" s="33" t="s">
        <v>21</v>
      </c>
      <c r="G21" s="18"/>
      <c r="H21" s="9"/>
      <c r="I21" s="4" t="str">
        <f t="shared" si="1"/>
        <v/>
      </c>
      <c r="J21" s="4" t="str">
        <f t="shared" si="0"/>
        <v/>
      </c>
      <c r="K21" s="18"/>
      <c r="L21" s="24"/>
      <c r="M21" s="15"/>
      <c r="N21" s="18"/>
    </row>
    <row r="22" spans="1:14" x14ac:dyDescent="0.25">
      <c r="A22" s="22"/>
      <c r="B22" s="25"/>
      <c r="C22" s="19"/>
      <c r="D22" s="25"/>
      <c r="E22" s="28"/>
      <c r="F22" s="34"/>
      <c r="G22" s="19"/>
      <c r="H22" s="10"/>
      <c r="I22" s="5" t="str">
        <f t="shared" si="1"/>
        <v/>
      </c>
      <c r="J22" s="5" t="str">
        <f t="shared" si="0"/>
        <v/>
      </c>
      <c r="K22" s="19"/>
      <c r="L22" s="19"/>
      <c r="M22" s="16"/>
      <c r="N22" s="19"/>
    </row>
    <row r="23" spans="1:14" ht="15.75" thickBot="1" x14ac:dyDescent="0.3">
      <c r="A23" s="23"/>
      <c r="B23" s="26"/>
      <c r="C23" s="20"/>
      <c r="D23" s="26"/>
      <c r="E23" s="29"/>
      <c r="F23" s="35"/>
      <c r="G23" s="20"/>
      <c r="H23" s="6"/>
      <c r="I23" s="7" t="str">
        <f t="shared" si="1"/>
        <v/>
      </c>
      <c r="J23" s="5" t="str">
        <f t="shared" si="0"/>
        <v/>
      </c>
      <c r="K23" s="20"/>
      <c r="L23" s="20"/>
      <c r="M23" s="17"/>
      <c r="N23" s="20"/>
    </row>
    <row r="24" spans="1:14" x14ac:dyDescent="0.25">
      <c r="A24" s="21">
        <f>IF(B24&gt;1,A21+1,"")</f>
        <v>8</v>
      </c>
      <c r="B24" s="24">
        <v>42736</v>
      </c>
      <c r="C24" s="18"/>
      <c r="D24" s="24"/>
      <c r="E24" s="27"/>
      <c r="F24" s="33" t="s">
        <v>17</v>
      </c>
      <c r="G24" s="18"/>
      <c r="H24" s="3"/>
      <c r="I24" s="4" t="str">
        <f t="shared" si="1"/>
        <v/>
      </c>
      <c r="J24" s="4" t="str">
        <f t="shared" si="0"/>
        <v/>
      </c>
      <c r="K24" s="18"/>
      <c r="L24" s="15"/>
      <c r="M24" s="15">
        <v>42741</v>
      </c>
      <c r="N24" s="18" t="s">
        <v>18</v>
      </c>
    </row>
    <row r="25" spans="1:14" x14ac:dyDescent="0.25">
      <c r="A25" s="22"/>
      <c r="B25" s="25"/>
      <c r="C25" s="19"/>
      <c r="D25" s="25"/>
      <c r="E25" s="28"/>
      <c r="F25" s="34"/>
      <c r="G25" s="19"/>
      <c r="H25" s="3"/>
      <c r="I25" s="5" t="str">
        <f t="shared" si="1"/>
        <v/>
      </c>
      <c r="J25" s="5" t="str">
        <f t="shared" si="0"/>
        <v/>
      </c>
      <c r="K25" s="19"/>
      <c r="L25" s="16"/>
      <c r="M25" s="16"/>
      <c r="N25" s="19"/>
    </row>
    <row r="26" spans="1:14" ht="15.75" thickBot="1" x14ac:dyDescent="0.3">
      <c r="A26" s="23"/>
      <c r="B26" s="26"/>
      <c r="C26" s="20"/>
      <c r="D26" s="26"/>
      <c r="E26" s="29"/>
      <c r="F26" s="35"/>
      <c r="G26" s="20"/>
      <c r="H26" s="6"/>
      <c r="I26" s="5" t="str">
        <f t="shared" si="1"/>
        <v/>
      </c>
      <c r="J26" s="5" t="str">
        <f t="shared" si="0"/>
        <v/>
      </c>
      <c r="K26" s="20"/>
      <c r="L26" s="17"/>
      <c r="M26" s="17"/>
      <c r="N26" s="20"/>
    </row>
    <row r="27" spans="1:14" x14ac:dyDescent="0.25">
      <c r="A27" s="21">
        <f>IF(B27&gt;1,A24+1,"")</f>
        <v>9</v>
      </c>
      <c r="B27" s="24">
        <v>42736</v>
      </c>
      <c r="C27" s="18"/>
      <c r="D27" s="39"/>
      <c r="E27" s="27"/>
      <c r="F27" s="33" t="s">
        <v>22</v>
      </c>
      <c r="G27" s="18"/>
      <c r="H27" s="11"/>
      <c r="I27" s="4" t="str">
        <f t="shared" si="1"/>
        <v/>
      </c>
      <c r="J27" s="4" t="str">
        <f t="shared" si="0"/>
        <v/>
      </c>
      <c r="K27" s="18"/>
      <c r="L27" s="15"/>
      <c r="M27" s="15"/>
      <c r="N27" s="12"/>
    </row>
    <row r="28" spans="1:14" x14ac:dyDescent="0.25">
      <c r="A28" s="22"/>
      <c r="B28" s="25"/>
      <c r="C28" s="19"/>
      <c r="D28" s="25"/>
      <c r="E28" s="28"/>
      <c r="F28" s="34"/>
      <c r="G28" s="19"/>
      <c r="H28" s="3"/>
      <c r="I28" s="5" t="str">
        <f t="shared" si="1"/>
        <v/>
      </c>
      <c r="J28" s="5" t="str">
        <f t="shared" si="0"/>
        <v/>
      </c>
      <c r="K28" s="19"/>
      <c r="L28" s="37"/>
      <c r="M28" s="16"/>
      <c r="N28" s="13"/>
    </row>
    <row r="29" spans="1:14" ht="15.75" thickBot="1" x14ac:dyDescent="0.3">
      <c r="A29" s="23"/>
      <c r="B29" s="26"/>
      <c r="C29" s="20"/>
      <c r="D29" s="26"/>
      <c r="E29" s="29"/>
      <c r="F29" s="35"/>
      <c r="G29" s="20"/>
      <c r="H29" s="6"/>
      <c r="I29" s="5" t="str">
        <f t="shared" si="1"/>
        <v/>
      </c>
      <c r="J29" s="5" t="str">
        <f t="shared" si="0"/>
        <v/>
      </c>
      <c r="K29" s="20"/>
      <c r="L29" s="38"/>
      <c r="M29" s="17"/>
      <c r="N29" s="14"/>
    </row>
    <row r="30" spans="1:14" x14ac:dyDescent="0.25">
      <c r="A30" s="21">
        <f>IF(B30&gt;1,A27+1,"")</f>
        <v>10</v>
      </c>
      <c r="B30" s="24">
        <v>42736</v>
      </c>
      <c r="C30" s="18"/>
      <c r="D30" s="24"/>
      <c r="E30" s="27"/>
      <c r="F30" s="33" t="s">
        <v>15</v>
      </c>
      <c r="G30" s="18"/>
      <c r="H30" s="3"/>
      <c r="I30" s="4" t="str">
        <f t="shared" si="1"/>
        <v/>
      </c>
      <c r="J30" s="4" t="str">
        <f t="shared" si="0"/>
        <v/>
      </c>
      <c r="K30" s="18"/>
      <c r="L30" s="15"/>
      <c r="M30" s="15">
        <v>42742</v>
      </c>
      <c r="N30" s="19" t="s">
        <v>16</v>
      </c>
    </row>
    <row r="31" spans="1:14" x14ac:dyDescent="0.25">
      <c r="A31" s="22"/>
      <c r="B31" s="25"/>
      <c r="C31" s="19"/>
      <c r="D31" s="25"/>
      <c r="E31" s="28"/>
      <c r="F31" s="34"/>
      <c r="G31" s="19"/>
      <c r="H31" s="3"/>
      <c r="I31" s="5" t="str">
        <f t="shared" si="1"/>
        <v/>
      </c>
      <c r="J31" s="5" t="str">
        <f t="shared" si="0"/>
        <v/>
      </c>
      <c r="K31" s="19"/>
      <c r="L31" s="16"/>
      <c r="M31" s="16"/>
      <c r="N31" s="19"/>
    </row>
    <row r="32" spans="1:14" ht="15.75" thickBot="1" x14ac:dyDescent="0.3">
      <c r="A32" s="23"/>
      <c r="B32" s="26"/>
      <c r="C32" s="20"/>
      <c r="D32" s="26"/>
      <c r="E32" s="29"/>
      <c r="F32" s="35"/>
      <c r="G32" s="20"/>
      <c r="H32" s="6"/>
      <c r="I32" s="5" t="str">
        <f t="shared" si="1"/>
        <v/>
      </c>
      <c r="J32" s="5" t="str">
        <f t="shared" si="0"/>
        <v/>
      </c>
      <c r="K32" s="20"/>
      <c r="L32" s="17"/>
      <c r="M32" s="17"/>
      <c r="N32" s="20"/>
    </row>
    <row r="33" spans="1:14" x14ac:dyDescent="0.25">
      <c r="A33" s="21">
        <f>IF(B33&gt;1,A30+1,"")</f>
        <v>11</v>
      </c>
      <c r="B33" s="24">
        <v>42736</v>
      </c>
      <c r="C33" s="18"/>
      <c r="D33" s="24"/>
      <c r="E33" s="27"/>
      <c r="F33" s="33" t="s">
        <v>23</v>
      </c>
      <c r="G33" s="18"/>
      <c r="H33" s="11"/>
      <c r="I33" s="4" t="str">
        <f t="shared" si="1"/>
        <v/>
      </c>
      <c r="J33" s="4" t="str">
        <f t="shared" si="0"/>
        <v/>
      </c>
      <c r="K33" s="18"/>
      <c r="L33" s="15"/>
      <c r="M33" s="15">
        <v>42750</v>
      </c>
      <c r="N33" s="36" t="s">
        <v>24</v>
      </c>
    </row>
    <row r="34" spans="1:14" x14ac:dyDescent="0.25">
      <c r="A34" s="22"/>
      <c r="B34" s="25"/>
      <c r="C34" s="19"/>
      <c r="D34" s="25"/>
      <c r="E34" s="28"/>
      <c r="F34" s="34"/>
      <c r="G34" s="19"/>
      <c r="H34" s="3"/>
      <c r="I34" s="5" t="str">
        <f t="shared" si="1"/>
        <v/>
      </c>
      <c r="J34" s="5" t="str">
        <f t="shared" si="0"/>
        <v/>
      </c>
      <c r="K34" s="19"/>
      <c r="L34" s="16"/>
      <c r="M34" s="16"/>
      <c r="N34" s="36"/>
    </row>
    <row r="35" spans="1:14" ht="15.75" thickBot="1" x14ac:dyDescent="0.3">
      <c r="A35" s="23"/>
      <c r="B35" s="26"/>
      <c r="C35" s="20"/>
      <c r="D35" s="26"/>
      <c r="E35" s="29"/>
      <c r="F35" s="35"/>
      <c r="G35" s="20"/>
      <c r="H35" s="8"/>
      <c r="I35" s="7" t="str">
        <f t="shared" si="1"/>
        <v/>
      </c>
      <c r="J35" s="5" t="str">
        <f t="shared" si="0"/>
        <v/>
      </c>
      <c r="K35" s="20"/>
      <c r="L35" s="17"/>
      <c r="M35" s="17"/>
      <c r="N35" s="36"/>
    </row>
    <row r="36" spans="1:14" x14ac:dyDescent="0.25">
      <c r="A36" s="21">
        <f>IF(B36&gt;1,A33+1,"")</f>
        <v>12</v>
      </c>
      <c r="B36" s="24">
        <v>42736</v>
      </c>
      <c r="C36" s="18"/>
      <c r="D36" s="24"/>
      <c r="E36" s="27"/>
      <c r="F36" s="33" t="s">
        <v>25</v>
      </c>
      <c r="G36" s="18"/>
      <c r="H36" s="3"/>
      <c r="I36" s="5" t="str">
        <f t="shared" si="1"/>
        <v/>
      </c>
      <c r="J36" s="4" t="str">
        <f t="shared" si="0"/>
        <v/>
      </c>
      <c r="K36" s="18"/>
      <c r="L36" s="15"/>
      <c r="M36" s="15"/>
      <c r="N36" s="18"/>
    </row>
    <row r="37" spans="1:14" x14ac:dyDescent="0.25">
      <c r="A37" s="22"/>
      <c r="B37" s="25"/>
      <c r="C37" s="19"/>
      <c r="D37" s="25"/>
      <c r="E37" s="28"/>
      <c r="F37" s="34"/>
      <c r="G37" s="19"/>
      <c r="H37" s="3"/>
      <c r="I37" s="5" t="str">
        <f t="shared" si="1"/>
        <v/>
      </c>
      <c r="J37" s="5" t="str">
        <f t="shared" si="0"/>
        <v/>
      </c>
      <c r="K37" s="19"/>
      <c r="L37" s="16"/>
      <c r="M37" s="16"/>
      <c r="N37" s="19"/>
    </row>
    <row r="38" spans="1:14" ht="15.75" thickBot="1" x14ac:dyDescent="0.3">
      <c r="A38" s="23"/>
      <c r="B38" s="26"/>
      <c r="C38" s="20"/>
      <c r="D38" s="26"/>
      <c r="E38" s="29"/>
      <c r="F38" s="35"/>
      <c r="G38" s="20"/>
      <c r="H38" s="6"/>
      <c r="I38" s="5" t="str">
        <f t="shared" si="1"/>
        <v/>
      </c>
      <c r="J38" s="5" t="str">
        <f t="shared" si="0"/>
        <v/>
      </c>
      <c r="K38" s="20"/>
      <c r="L38" s="17"/>
      <c r="M38" s="17"/>
      <c r="N38" s="20"/>
    </row>
    <row r="39" spans="1:14" x14ac:dyDescent="0.25">
      <c r="A39" s="21">
        <f>IF(B39&gt;1,A36+1,"")</f>
        <v>13</v>
      </c>
      <c r="B39" s="24">
        <v>42736</v>
      </c>
      <c r="C39" s="18"/>
      <c r="D39" s="24"/>
      <c r="E39" s="27"/>
      <c r="F39" s="30" t="s">
        <v>26</v>
      </c>
      <c r="G39" s="18"/>
      <c r="H39" s="3"/>
      <c r="I39" s="4" t="str">
        <f t="shared" si="1"/>
        <v/>
      </c>
      <c r="J39" s="4" t="str">
        <f>IF(I39="припой","2 гр",IF(I39="тумблер","1 шт",IF(I39="лампа","1 шт",IF(I39="переключатель","1 шт",IF(I39="гнездо","1 шт","")))))</f>
        <v/>
      </c>
      <c r="K39" s="18"/>
      <c r="L39" s="15"/>
      <c r="M39" s="15">
        <v>42745</v>
      </c>
      <c r="N39" s="18" t="s">
        <v>27</v>
      </c>
    </row>
    <row r="40" spans="1:14" x14ac:dyDescent="0.25">
      <c r="A40" s="22"/>
      <c r="B40" s="25"/>
      <c r="C40" s="19"/>
      <c r="D40" s="25"/>
      <c r="E40" s="28"/>
      <c r="F40" s="31"/>
      <c r="G40" s="19"/>
      <c r="H40" s="3"/>
      <c r="I40" s="5" t="str">
        <f t="shared" si="1"/>
        <v/>
      </c>
      <c r="J40" s="5" t="str">
        <f t="shared" ref="J40:J53" si="3">IF(I40="припой","2 гр",IF(I40="тумблер","1 шт",IF(I40="лампа","1 шт",IF(I40="переключатель","1 шт",IF(I40="гнездо","1 шт","")))))</f>
        <v/>
      </c>
      <c r="K40" s="19"/>
      <c r="L40" s="16"/>
      <c r="M40" s="16"/>
      <c r="N40" s="19"/>
    </row>
    <row r="41" spans="1:14" ht="15.75" thickBot="1" x14ac:dyDescent="0.3">
      <c r="A41" s="23"/>
      <c r="B41" s="26"/>
      <c r="C41" s="20"/>
      <c r="D41" s="26"/>
      <c r="E41" s="29"/>
      <c r="F41" s="32"/>
      <c r="G41" s="20"/>
      <c r="H41" s="6"/>
      <c r="I41" s="5" t="str">
        <f t="shared" si="1"/>
        <v/>
      </c>
      <c r="J41" s="7" t="str">
        <f t="shared" si="3"/>
        <v/>
      </c>
      <c r="K41" s="20"/>
      <c r="L41" s="17"/>
      <c r="M41" s="17"/>
      <c r="N41" s="20"/>
    </row>
    <row r="42" spans="1:14" x14ac:dyDescent="0.25">
      <c r="A42" s="21">
        <f>IF(B42&gt;1,A39+1,"")</f>
        <v>14</v>
      </c>
      <c r="B42" s="24">
        <v>42736</v>
      </c>
      <c r="C42" s="18"/>
      <c r="D42" s="24"/>
      <c r="E42" s="27"/>
      <c r="F42" s="30" t="s">
        <v>28</v>
      </c>
      <c r="G42" s="18"/>
      <c r="H42" s="3"/>
      <c r="I42" s="4" t="str">
        <f t="shared" si="1"/>
        <v/>
      </c>
      <c r="J42" s="5" t="str">
        <f t="shared" si="3"/>
        <v/>
      </c>
      <c r="K42" s="12"/>
      <c r="L42" s="15"/>
      <c r="M42" s="15"/>
      <c r="N42" s="12"/>
    </row>
    <row r="43" spans="1:14" x14ac:dyDescent="0.25">
      <c r="A43" s="22"/>
      <c r="B43" s="25"/>
      <c r="C43" s="19"/>
      <c r="D43" s="25"/>
      <c r="E43" s="28"/>
      <c r="F43" s="31"/>
      <c r="G43" s="19"/>
      <c r="H43" s="3"/>
      <c r="I43" s="5" t="str">
        <f t="shared" si="1"/>
        <v/>
      </c>
      <c r="J43" s="5" t="str">
        <f t="shared" si="3"/>
        <v/>
      </c>
      <c r="K43" s="13"/>
      <c r="L43" s="16"/>
      <c r="M43" s="16"/>
      <c r="N43" s="13"/>
    </row>
    <row r="44" spans="1:14" ht="15.75" thickBot="1" x14ac:dyDescent="0.3">
      <c r="A44" s="23"/>
      <c r="B44" s="26"/>
      <c r="C44" s="20"/>
      <c r="D44" s="26"/>
      <c r="E44" s="29"/>
      <c r="F44" s="32"/>
      <c r="G44" s="20"/>
      <c r="H44" s="6"/>
      <c r="I44" s="5" t="str">
        <f t="shared" si="1"/>
        <v/>
      </c>
      <c r="J44" s="7" t="str">
        <f t="shared" si="3"/>
        <v/>
      </c>
      <c r="K44" s="14"/>
      <c r="L44" s="17"/>
      <c r="M44" s="17"/>
      <c r="N44" s="14"/>
    </row>
    <row r="45" spans="1:14" x14ac:dyDescent="0.25">
      <c r="A45" s="21">
        <f>IF(B45&gt;1,A42+1,"")</f>
        <v>15</v>
      </c>
      <c r="B45" s="24">
        <v>42736</v>
      </c>
      <c r="C45" s="18"/>
      <c r="D45" s="24"/>
      <c r="E45" s="27"/>
      <c r="F45" s="30" t="s">
        <v>29</v>
      </c>
      <c r="G45" s="18"/>
      <c r="H45" s="3"/>
      <c r="I45" s="4" t="str">
        <f t="shared" si="1"/>
        <v/>
      </c>
      <c r="J45" s="5" t="str">
        <f t="shared" si="3"/>
        <v/>
      </c>
      <c r="K45" s="12"/>
      <c r="L45" s="15"/>
      <c r="M45" s="15"/>
      <c r="N45" s="12"/>
    </row>
    <row r="46" spans="1:14" x14ac:dyDescent="0.25">
      <c r="A46" s="22"/>
      <c r="B46" s="25"/>
      <c r="C46" s="19"/>
      <c r="D46" s="25"/>
      <c r="E46" s="28"/>
      <c r="F46" s="31"/>
      <c r="G46" s="19"/>
      <c r="H46" s="3"/>
      <c r="I46" s="5" t="str">
        <f t="shared" si="1"/>
        <v/>
      </c>
      <c r="J46" s="5" t="str">
        <f t="shared" si="3"/>
        <v/>
      </c>
      <c r="K46" s="13"/>
      <c r="L46" s="16"/>
      <c r="M46" s="16"/>
      <c r="N46" s="13"/>
    </row>
    <row r="47" spans="1:14" ht="15.75" thickBot="1" x14ac:dyDescent="0.3">
      <c r="A47" s="23"/>
      <c r="B47" s="26"/>
      <c r="C47" s="20"/>
      <c r="D47" s="26"/>
      <c r="E47" s="29"/>
      <c r="F47" s="32"/>
      <c r="G47" s="20"/>
      <c r="H47" s="6"/>
      <c r="I47" s="5" t="str">
        <f t="shared" si="1"/>
        <v/>
      </c>
      <c r="J47" s="7" t="str">
        <f t="shared" si="3"/>
        <v/>
      </c>
      <c r="K47" s="14"/>
      <c r="L47" s="17"/>
      <c r="M47" s="17"/>
      <c r="N47" s="14"/>
    </row>
    <row r="48" spans="1:14" x14ac:dyDescent="0.25">
      <c r="A48" s="21">
        <f>IF(B48&gt;1,A45+1,"")</f>
        <v>16</v>
      </c>
      <c r="B48" s="24">
        <v>42736</v>
      </c>
      <c r="C48" s="18"/>
      <c r="D48" s="24"/>
      <c r="E48" s="27"/>
      <c r="F48" s="30" t="s">
        <v>17</v>
      </c>
      <c r="G48" s="18"/>
      <c r="H48" s="3"/>
      <c r="I48" s="4" t="str">
        <f t="shared" si="1"/>
        <v/>
      </c>
      <c r="J48" s="5" t="str">
        <f t="shared" si="3"/>
        <v/>
      </c>
      <c r="K48" s="18"/>
      <c r="L48" s="15"/>
      <c r="M48" s="15"/>
      <c r="N48" s="18"/>
    </row>
    <row r="49" spans="1:14" x14ac:dyDescent="0.25">
      <c r="A49" s="22"/>
      <c r="B49" s="25"/>
      <c r="C49" s="19"/>
      <c r="D49" s="25"/>
      <c r="E49" s="28"/>
      <c r="F49" s="31"/>
      <c r="G49" s="19"/>
      <c r="H49" s="3"/>
      <c r="I49" s="5" t="str">
        <f t="shared" si="1"/>
        <v/>
      </c>
      <c r="J49" s="5" t="str">
        <f t="shared" si="3"/>
        <v/>
      </c>
      <c r="K49" s="19"/>
      <c r="L49" s="16"/>
      <c r="M49" s="16"/>
      <c r="N49" s="19"/>
    </row>
    <row r="50" spans="1:14" ht="15.75" thickBot="1" x14ac:dyDescent="0.3">
      <c r="A50" s="23"/>
      <c r="B50" s="26"/>
      <c r="C50" s="20"/>
      <c r="D50" s="26"/>
      <c r="E50" s="29"/>
      <c r="F50" s="32"/>
      <c r="G50" s="20"/>
      <c r="H50" s="6"/>
      <c r="I50" s="5" t="str">
        <f t="shared" si="1"/>
        <v/>
      </c>
      <c r="J50" s="7" t="str">
        <f t="shared" si="3"/>
        <v/>
      </c>
      <c r="K50" s="20"/>
      <c r="L50" s="17"/>
      <c r="M50" s="17"/>
      <c r="N50" s="20"/>
    </row>
    <row r="51" spans="1:14" x14ac:dyDescent="0.25">
      <c r="A51" s="21">
        <f>IF(B51&gt;1,A48+1,"")</f>
        <v>17</v>
      </c>
      <c r="B51" s="24">
        <v>42736</v>
      </c>
      <c r="C51" s="18"/>
      <c r="D51" s="24"/>
      <c r="E51" s="27"/>
      <c r="F51" s="30" t="s">
        <v>15</v>
      </c>
      <c r="G51" s="18"/>
      <c r="H51" s="3"/>
      <c r="I51" s="4" t="str">
        <f t="shared" si="1"/>
        <v/>
      </c>
      <c r="J51" s="5" t="str">
        <f t="shared" si="3"/>
        <v/>
      </c>
      <c r="K51" s="12"/>
      <c r="L51" s="15"/>
      <c r="M51" s="15"/>
      <c r="N51" s="12"/>
    </row>
    <row r="52" spans="1:14" x14ac:dyDescent="0.25">
      <c r="A52" s="22"/>
      <c r="B52" s="25"/>
      <c r="C52" s="19"/>
      <c r="D52" s="25"/>
      <c r="E52" s="28"/>
      <c r="F52" s="31"/>
      <c r="G52" s="19"/>
      <c r="H52" s="3"/>
      <c r="I52" s="5" t="str">
        <f t="shared" si="1"/>
        <v/>
      </c>
      <c r="J52" s="5" t="str">
        <f t="shared" si="3"/>
        <v/>
      </c>
      <c r="K52" s="13"/>
      <c r="L52" s="16"/>
      <c r="M52" s="16"/>
      <c r="N52" s="13"/>
    </row>
    <row r="53" spans="1:14" ht="15.75" thickBot="1" x14ac:dyDescent="0.3">
      <c r="A53" s="23"/>
      <c r="B53" s="26"/>
      <c r="C53" s="20"/>
      <c r="D53" s="26"/>
      <c r="E53" s="29"/>
      <c r="F53" s="32"/>
      <c r="G53" s="20"/>
      <c r="H53" s="6"/>
      <c r="I53" s="5" t="str">
        <f t="shared" si="1"/>
        <v/>
      </c>
      <c r="J53" s="7" t="str">
        <f t="shared" si="3"/>
        <v/>
      </c>
      <c r="K53" s="14"/>
      <c r="L53" s="17"/>
      <c r="M53" s="17"/>
      <c r="N53" s="14"/>
    </row>
  </sheetData>
  <mergeCells count="201">
    <mergeCell ref="P1:P2"/>
    <mergeCell ref="Q1:Q2"/>
    <mergeCell ref="A1:A2"/>
    <mergeCell ref="B1:B2"/>
    <mergeCell ref="C1:C2"/>
    <mergeCell ref="D1:D2"/>
    <mergeCell ref="E1:E2"/>
    <mergeCell ref="F1:F2"/>
    <mergeCell ref="G1:G2"/>
    <mergeCell ref="H1:H2"/>
    <mergeCell ref="I1:J1"/>
    <mergeCell ref="K1:K2"/>
    <mergeCell ref="L1:L2"/>
    <mergeCell ref="M1:N1"/>
    <mergeCell ref="A3:A5"/>
    <mergeCell ref="B3:B5"/>
    <mergeCell ref="C3:C5"/>
    <mergeCell ref="D3:D5"/>
    <mergeCell ref="E3:E5"/>
    <mergeCell ref="F3:F5"/>
    <mergeCell ref="G3:G5"/>
    <mergeCell ref="K3:K5"/>
    <mergeCell ref="L3:L5"/>
    <mergeCell ref="M3:M5"/>
    <mergeCell ref="N3:N5"/>
    <mergeCell ref="A6:A8"/>
    <mergeCell ref="B6:B8"/>
    <mergeCell ref="C6:C8"/>
    <mergeCell ref="D6:D8"/>
    <mergeCell ref="E6:E8"/>
    <mergeCell ref="F6:F8"/>
    <mergeCell ref="G6:G8"/>
    <mergeCell ref="K6:K8"/>
    <mergeCell ref="L6:L8"/>
    <mergeCell ref="M6:M8"/>
    <mergeCell ref="N6:N8"/>
    <mergeCell ref="A9:A11"/>
    <mergeCell ref="B9:B11"/>
    <mergeCell ref="C9:C11"/>
    <mergeCell ref="D9:D11"/>
    <mergeCell ref="E9:E11"/>
    <mergeCell ref="F9:F11"/>
    <mergeCell ref="G9:G11"/>
    <mergeCell ref="K9:K11"/>
    <mergeCell ref="L9:L11"/>
    <mergeCell ref="M9:M11"/>
    <mergeCell ref="N9:N11"/>
    <mergeCell ref="A12:A14"/>
    <mergeCell ref="B12:B14"/>
    <mergeCell ref="C12:C14"/>
    <mergeCell ref="D12:D14"/>
    <mergeCell ref="E12:E14"/>
    <mergeCell ref="F12:F14"/>
    <mergeCell ref="G12:G14"/>
    <mergeCell ref="K12:K14"/>
    <mergeCell ref="L12:L14"/>
    <mergeCell ref="M12:M14"/>
    <mergeCell ref="N12:N14"/>
    <mergeCell ref="A15:A17"/>
    <mergeCell ref="B15:B17"/>
    <mergeCell ref="C15:C17"/>
    <mergeCell ref="D15:D17"/>
    <mergeCell ref="E15:E17"/>
    <mergeCell ref="F15:F17"/>
    <mergeCell ref="G15:G17"/>
    <mergeCell ref="K15:K17"/>
    <mergeCell ref="L15:L17"/>
    <mergeCell ref="M15:M17"/>
    <mergeCell ref="N15:N17"/>
    <mergeCell ref="A18:A20"/>
    <mergeCell ref="B18:B20"/>
    <mergeCell ref="C18:C20"/>
    <mergeCell ref="D18:D20"/>
    <mergeCell ref="E18:E20"/>
    <mergeCell ref="F18:F20"/>
    <mergeCell ref="G18:G20"/>
    <mergeCell ref="K18:K20"/>
    <mergeCell ref="L18:L20"/>
    <mergeCell ref="M18:M20"/>
    <mergeCell ref="N18:N20"/>
    <mergeCell ref="A21:A23"/>
    <mergeCell ref="B21:B23"/>
    <mergeCell ref="C21:C23"/>
    <mergeCell ref="D21:D23"/>
    <mergeCell ref="E21:E23"/>
    <mergeCell ref="F21:F23"/>
    <mergeCell ref="G21:G23"/>
    <mergeCell ref="K21:K23"/>
    <mergeCell ref="L21:L23"/>
    <mergeCell ref="M21:M23"/>
    <mergeCell ref="N21:N23"/>
    <mergeCell ref="A24:A26"/>
    <mergeCell ref="B24:B26"/>
    <mergeCell ref="C24:C26"/>
    <mergeCell ref="D24:D26"/>
    <mergeCell ref="E24:E26"/>
    <mergeCell ref="F24:F26"/>
    <mergeCell ref="G24:G26"/>
    <mergeCell ref="K24:K26"/>
    <mergeCell ref="L24:L26"/>
    <mergeCell ref="M24:M26"/>
    <mergeCell ref="N24:N26"/>
    <mergeCell ref="A27:A29"/>
    <mergeCell ref="B27:B29"/>
    <mergeCell ref="C27:C29"/>
    <mergeCell ref="D27:D29"/>
    <mergeCell ref="E27:E29"/>
    <mergeCell ref="F27:F29"/>
    <mergeCell ref="G27:G29"/>
    <mergeCell ref="K27:K29"/>
    <mergeCell ref="L27:L29"/>
    <mergeCell ref="M27:M29"/>
    <mergeCell ref="N27:N29"/>
    <mergeCell ref="A30:A32"/>
    <mergeCell ref="B30:B32"/>
    <mergeCell ref="C30:C32"/>
    <mergeCell ref="D30:D32"/>
    <mergeCell ref="E30:E32"/>
    <mergeCell ref="F30:F32"/>
    <mergeCell ref="G30:G32"/>
    <mergeCell ref="K30:K32"/>
    <mergeCell ref="L30:L32"/>
    <mergeCell ref="M30:M32"/>
    <mergeCell ref="N30:N32"/>
    <mergeCell ref="A33:A35"/>
    <mergeCell ref="B33:B35"/>
    <mergeCell ref="C33:C35"/>
    <mergeCell ref="D33:D35"/>
    <mergeCell ref="E33:E35"/>
    <mergeCell ref="F33:F35"/>
    <mergeCell ref="G33:G35"/>
    <mergeCell ref="K33:K35"/>
    <mergeCell ref="L33:L35"/>
    <mergeCell ref="M33:M35"/>
    <mergeCell ref="N33:N35"/>
    <mergeCell ref="A36:A38"/>
    <mergeCell ref="B36:B38"/>
    <mergeCell ref="C36:C38"/>
    <mergeCell ref="D36:D38"/>
    <mergeCell ref="E36:E38"/>
    <mergeCell ref="F36:F38"/>
    <mergeCell ref="G36:G38"/>
    <mergeCell ref="K36:K38"/>
    <mergeCell ref="L36:L38"/>
    <mergeCell ref="M36:M38"/>
    <mergeCell ref="N36:N38"/>
    <mergeCell ref="A39:A41"/>
    <mergeCell ref="B39:B41"/>
    <mergeCell ref="C39:C41"/>
    <mergeCell ref="D39:D41"/>
    <mergeCell ref="E39:E41"/>
    <mergeCell ref="F39:F41"/>
    <mergeCell ref="G39:G41"/>
    <mergeCell ref="K39:K41"/>
    <mergeCell ref="L39:L41"/>
    <mergeCell ref="M39:M41"/>
    <mergeCell ref="N39:N41"/>
    <mergeCell ref="A42:A44"/>
    <mergeCell ref="B42:B44"/>
    <mergeCell ref="C42:C44"/>
    <mergeCell ref="D42:D44"/>
    <mergeCell ref="E42:E44"/>
    <mergeCell ref="F42:F44"/>
    <mergeCell ref="G42:G44"/>
    <mergeCell ref="K42:K44"/>
    <mergeCell ref="L42:L44"/>
    <mergeCell ref="M42:M44"/>
    <mergeCell ref="N42:N44"/>
    <mergeCell ref="A45:A47"/>
    <mergeCell ref="B45:B47"/>
    <mergeCell ref="C45:C47"/>
    <mergeCell ref="D45:D47"/>
    <mergeCell ref="E45:E47"/>
    <mergeCell ref="F45:F47"/>
    <mergeCell ref="G45:G47"/>
    <mergeCell ref="K45:K47"/>
    <mergeCell ref="L45:L47"/>
    <mergeCell ref="M45:M47"/>
    <mergeCell ref="N45:N47"/>
    <mergeCell ref="G51:G53"/>
    <mergeCell ref="A48:A50"/>
    <mergeCell ref="B48:B50"/>
    <mergeCell ref="C48:C50"/>
    <mergeCell ref="D48:D50"/>
    <mergeCell ref="E48:E50"/>
    <mergeCell ref="F48:F50"/>
    <mergeCell ref="G48:G50"/>
    <mergeCell ref="K48:K50"/>
    <mergeCell ref="A51:A53"/>
    <mergeCell ref="B51:B53"/>
    <mergeCell ref="C51:C53"/>
    <mergeCell ref="D51:D53"/>
    <mergeCell ref="E51:E53"/>
    <mergeCell ref="F51:F53"/>
    <mergeCell ref="K51:K53"/>
    <mergeCell ref="L51:L53"/>
    <mergeCell ref="M51:M53"/>
    <mergeCell ref="N51:N53"/>
    <mergeCell ref="M48:M50"/>
    <mergeCell ref="N48:N50"/>
    <mergeCell ref="L48:L50"/>
  </mergeCells>
  <conditionalFormatting sqref="N3:N5">
    <cfRule type="expression" dxfId="20" priority="16">
      <formula>$N$3="направить в ремонтную организацию"</formula>
    </cfRule>
    <cfRule type="expression" dxfId="19" priority="17">
      <formula>$N$3="направить на завод изготовитель"</formula>
    </cfRule>
    <cfRule type="expression" dxfId="18" priority="18">
      <formula>$N$3="на списание"</formula>
    </cfRule>
  </conditionalFormatting>
  <conditionalFormatting sqref="N6:N8">
    <cfRule type="expression" dxfId="17" priority="13">
      <formula>$N$6="направить в ремонтную организацию"</formula>
    </cfRule>
    <cfRule type="expression" dxfId="16" priority="14">
      <formula>$N$6="направить на завод изготовитель"</formula>
    </cfRule>
    <cfRule type="expression" dxfId="15" priority="15">
      <formula>$N$6="на списание"</formula>
    </cfRule>
  </conditionalFormatting>
  <conditionalFormatting sqref="N9:N11">
    <cfRule type="expression" dxfId="14" priority="10">
      <formula>$N$9="направить в ремонтную организацию"</formula>
    </cfRule>
    <cfRule type="expression" dxfId="13" priority="11">
      <formula>$N$9="направить на завод изготовитель"</formula>
    </cfRule>
    <cfRule type="expression" dxfId="12" priority="12">
      <formula>$N$9="на списание"</formula>
    </cfRule>
  </conditionalFormatting>
  <conditionalFormatting sqref="N12:N14">
    <cfRule type="expression" dxfId="11" priority="7">
      <formula>$N$12="направить в ремонтную организацию"</formula>
    </cfRule>
    <cfRule type="expression" dxfId="10" priority="8">
      <formula>$N$12="направить на завод изготовитель"</formula>
    </cfRule>
    <cfRule type="expression" dxfId="9" priority="9">
      <formula>$N$12="на списание"</formula>
    </cfRule>
  </conditionalFormatting>
  <conditionalFormatting sqref="N15:N17">
    <cfRule type="expression" dxfId="8" priority="4">
      <formula>$N$15="направить в ремонтную организацию"</formula>
    </cfRule>
    <cfRule type="expression" dxfId="7" priority="5">
      <formula>$N$15="направить на завод изготовитель"</formula>
    </cfRule>
    <cfRule type="expression" dxfId="6" priority="6">
      <formula>$N$15="на списание"</formula>
    </cfRule>
  </conditionalFormatting>
  <conditionalFormatting sqref="N18:N20">
    <cfRule type="expression" dxfId="5" priority="1">
      <formula>$N$18="направить в ремонтную организацию"</formula>
    </cfRule>
    <cfRule type="expression" dxfId="4" priority="2">
      <formula>$N$18="направить на завод изготовитель"</formula>
    </cfRule>
    <cfRule type="expression" dxfId="3" priority="3">
      <formula>$N$18="на списание"</formula>
    </cfRule>
  </conditionalFormatting>
  <conditionalFormatting sqref="B3 B6 B9 B12 B15 B18 B21 B24 B27 B30 B33 B36 B39 B42 B45 B48 B51">
    <cfRule type="expression" dxfId="2" priority="22">
      <formula>#REF!=3</formula>
    </cfRule>
    <cfRule type="expression" dxfId="1" priority="23">
      <formula>#REF!=2</formula>
    </cfRule>
    <cfRule type="expression" dxfId="0" priority="24">
      <formula>#REF!=1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defaultRowHeight="15" x14ac:dyDescent="0.25"/>
  <sheetData>
    <row r="1" spans="1:1" x14ac:dyDescent="0.25">
      <c r="A1" s="54" t="s">
        <v>15</v>
      </c>
    </row>
    <row r="2" spans="1:1" ht="15.75" thickBot="1" x14ac:dyDescent="0.3">
      <c r="A2" s="56" t="s">
        <v>17</v>
      </c>
    </row>
    <row r="3" spans="1:1" x14ac:dyDescent="0.25">
      <c r="A3" s="57" t="s">
        <v>19</v>
      </c>
    </row>
    <row r="4" spans="1:1" x14ac:dyDescent="0.25">
      <c r="A4" s="59" t="s">
        <v>20</v>
      </c>
    </row>
    <row r="5" spans="1:1" ht="15.75" thickBot="1" x14ac:dyDescent="0.3">
      <c r="A5" s="60" t="s">
        <v>21</v>
      </c>
    </row>
    <row r="6" spans="1:1" x14ac:dyDescent="0.25">
      <c r="A6" s="58" t="s">
        <v>22</v>
      </c>
    </row>
    <row r="7" spans="1:1" x14ac:dyDescent="0.25">
      <c r="A7" s="59" t="s">
        <v>23</v>
      </c>
    </row>
    <row r="8" spans="1:1" ht="15.75" thickBot="1" x14ac:dyDescent="0.3">
      <c r="A8" s="60" t="s">
        <v>25</v>
      </c>
    </row>
    <row r="9" spans="1:1" x14ac:dyDescent="0.25">
      <c r="A9" s="57" t="s">
        <v>26</v>
      </c>
    </row>
    <row r="10" spans="1:1" x14ac:dyDescent="0.25">
      <c r="A10" s="55" t="s">
        <v>28</v>
      </c>
    </row>
    <row r="11" spans="1:1" ht="15.75" thickBot="1" x14ac:dyDescent="0.3">
      <c r="A11" s="56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ТСОГ</dc:creator>
  <cp:lastModifiedBy>User</cp:lastModifiedBy>
  <dcterms:created xsi:type="dcterms:W3CDTF">2017-01-11T12:53:12Z</dcterms:created>
  <dcterms:modified xsi:type="dcterms:W3CDTF">2017-01-11T18:32:34Z</dcterms:modified>
</cp:coreProperties>
</file>