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Пятих" sheetId="1" r:id="rId1"/>
  </sheets>
  <definedNames>
    <definedName name="_xlnm.Print_Area" localSheetId="0">'Пятих'!$A$1:$L$42</definedName>
  </definedNames>
  <calcPr fullCalcOnLoad="1"/>
</workbook>
</file>

<file path=xl/sharedStrings.xml><?xml version="1.0" encoding="utf-8"?>
<sst xmlns="http://schemas.openxmlformats.org/spreadsheetml/2006/main" count="90" uniqueCount="88">
  <si>
    <t>изменения, дата</t>
  </si>
  <si>
    <t>км</t>
  </si>
  <si>
    <t>п.12</t>
  </si>
  <si>
    <t>V</t>
  </si>
  <si>
    <t>п.11</t>
  </si>
  <si>
    <t>п.52</t>
  </si>
  <si>
    <t>п.51</t>
  </si>
  <si>
    <t>п.76</t>
  </si>
  <si>
    <t>п.75</t>
  </si>
  <si>
    <t>п.80</t>
  </si>
  <si>
    <t>п.79</t>
  </si>
  <si>
    <t>Киев-Пасс</t>
  </si>
  <si>
    <t>Киев-Моск.</t>
  </si>
  <si>
    <t>Петр Кривонос</t>
  </si>
  <si>
    <t>Подгорцы</t>
  </si>
  <si>
    <t>Новые Безрад.</t>
  </si>
  <si>
    <t>Триполье-Дн.</t>
  </si>
  <si>
    <t>Озерный</t>
  </si>
  <si>
    <t>Расава</t>
  </si>
  <si>
    <t>8:28-42*</t>
  </si>
  <si>
    <t>Кагарлык</t>
  </si>
  <si>
    <t>Галино</t>
  </si>
  <si>
    <t>7:52-8:10*</t>
  </si>
  <si>
    <t>Мироновка</t>
  </si>
  <si>
    <t>23:23-25</t>
  </si>
  <si>
    <t>3:58-4:00</t>
  </si>
  <si>
    <t>Таганча</t>
  </si>
  <si>
    <t>3:37-45*</t>
  </si>
  <si>
    <t>4:50-5:04</t>
  </si>
  <si>
    <t>Сотники</t>
  </si>
  <si>
    <t>Корсунь</t>
  </si>
  <si>
    <t>Городыще</t>
  </si>
  <si>
    <t>0:09-11</t>
  </si>
  <si>
    <t>2:59-3:01</t>
  </si>
  <si>
    <t>Хлыстуновка</t>
  </si>
  <si>
    <t>Цветково</t>
  </si>
  <si>
    <t>Владимировка</t>
  </si>
  <si>
    <t>Перегоновка</t>
  </si>
  <si>
    <t>Шевченко</t>
  </si>
  <si>
    <t>22:16-19</t>
  </si>
  <si>
    <t>6:21-28</t>
  </si>
  <si>
    <t>2:16-19</t>
  </si>
  <si>
    <t>4:38-41</t>
  </si>
  <si>
    <t>0:49-54</t>
  </si>
  <si>
    <t>2:16-21</t>
  </si>
  <si>
    <t>1:40-43</t>
  </si>
  <si>
    <t>3:36-39</t>
  </si>
  <si>
    <t>Райгород</t>
  </si>
  <si>
    <t>Каменка</t>
  </si>
  <si>
    <t>Косары</t>
  </si>
  <si>
    <t>Фундуклеевка</t>
  </si>
  <si>
    <t>Цыбулево</t>
  </si>
  <si>
    <t>Чернолесская</t>
  </si>
  <si>
    <t>Пост Западный</t>
  </si>
  <si>
    <t>Знаменка Сорт.</t>
  </si>
  <si>
    <t>Знаменка Пасс</t>
  </si>
  <si>
    <t>23:29-32</t>
  </si>
  <si>
    <t>5:10-12</t>
  </si>
  <si>
    <t>3:28-30</t>
  </si>
  <si>
    <t>3:24-27</t>
  </si>
  <si>
    <t>2:01-20</t>
  </si>
  <si>
    <t>0:48-1:06</t>
  </si>
  <si>
    <t>2:52-57</t>
  </si>
  <si>
    <t>Пост 309 км</t>
  </si>
  <si>
    <t>Пантаевка</t>
  </si>
  <si>
    <t>Користовка</t>
  </si>
  <si>
    <t>Александрия</t>
  </si>
  <si>
    <t>4:05-07</t>
  </si>
  <si>
    <t>2:43-45</t>
  </si>
  <si>
    <t>2:57-59</t>
  </si>
  <si>
    <t>0:12-15</t>
  </si>
  <si>
    <t>3:40-42</t>
  </si>
  <si>
    <t>1:35-37</t>
  </si>
  <si>
    <t>Королевка</t>
  </si>
  <si>
    <t>Счастливая</t>
  </si>
  <si>
    <t xml:space="preserve">Зеленая </t>
  </si>
  <si>
    <t>,4:36</t>
  </si>
  <si>
    <t>Яковлевка</t>
  </si>
  <si>
    <t xml:space="preserve">Пятихатки </t>
  </si>
  <si>
    <t>0:53-1:13</t>
  </si>
  <si>
    <t>3:27-49</t>
  </si>
  <si>
    <t>4:51-5:11</t>
  </si>
  <si>
    <t>1:40-2:02</t>
  </si>
  <si>
    <t>3:47-4:07</t>
  </si>
  <si>
    <t>23:03-25</t>
  </si>
  <si>
    <t>4:30-50</t>
  </si>
  <si>
    <t>0:29-51</t>
  </si>
  <si>
    <t>22:07-36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</si>
</sst>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[$-FC19]d\ mmmm\ yyyy\ &quot;г.&quot;"/>
    <numFmt numFmtId="170" formatCode="dd/mm/yy;@"/>
    <numFmt numFmtId="171" formatCode="mmm/yyyy"/>
    <numFmt numFmtId="172" formatCode="0.0"/>
    <numFmt numFmtId="173" formatCode="[h]:mm:ss;@"/>
    <numFmt numFmtId="174" formatCode="[h]:mm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Courier New"/>
      <family val="3"/>
    </font>
    <font>
      <sz val="12"/>
      <name val="Courier New"/>
      <family val="3"/>
    </font>
    <font>
      <sz val="12"/>
      <color indexed="10"/>
      <name val="Courier New"/>
      <family val="3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2"/>
      <name val="Courier New"/>
      <family val="3"/>
    </font>
    <font>
      <sz val="10"/>
      <name val="Courier New"/>
      <family val="3"/>
    </font>
    <font>
      <b/>
      <sz val="9"/>
      <name val="Times New Roman"/>
      <family val="1"/>
    </font>
    <font>
      <b/>
      <sz val="9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20" fontId="2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170" fontId="22" fillId="0" borderId="15" xfId="0" applyNumberFormat="1" applyFont="1" applyBorder="1" applyAlignment="1">
      <alignment horizontal="center"/>
    </xf>
    <xf numFmtId="170" fontId="22" fillId="0" borderId="15" xfId="0" applyNumberFormat="1" applyFont="1" applyFill="1" applyBorder="1" applyAlignment="1">
      <alignment horizontal="center"/>
    </xf>
    <xf numFmtId="14" fontId="23" fillId="0" borderId="16" xfId="0" applyNumberFormat="1" applyFont="1" applyBorder="1" applyAlignment="1">
      <alignment horizontal="left" vertical="center"/>
    </xf>
    <xf numFmtId="14" fontId="23" fillId="0" borderId="17" xfId="0" applyNumberFormat="1" applyFont="1" applyBorder="1" applyAlignment="1">
      <alignment horizontal="center" vertical="center"/>
    </xf>
    <xf numFmtId="0" fontId="24" fillId="1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20" fontId="25" fillId="0" borderId="10" xfId="0" applyNumberFormat="1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20" fontId="25" fillId="0" borderId="12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20" fontId="25" fillId="0" borderId="13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right" vertical="center"/>
    </xf>
    <xf numFmtId="20" fontId="25" fillId="0" borderId="15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center" vertical="center"/>
    </xf>
    <xf numFmtId="20" fontId="26" fillId="0" borderId="13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right" vertical="center"/>
    </xf>
    <xf numFmtId="174" fontId="26" fillId="0" borderId="13" xfId="0" applyNumberFormat="1" applyFont="1" applyFill="1" applyBorder="1" applyAlignment="1">
      <alignment horizontal="center" vertical="center"/>
    </xf>
    <xf numFmtId="168" fontId="25" fillId="0" borderId="15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20" fontId="25" fillId="0" borderId="16" xfId="0" applyNumberFormat="1" applyFont="1" applyFill="1" applyBorder="1" applyAlignment="1">
      <alignment horizontal="center" vertical="center"/>
    </xf>
    <xf numFmtId="20" fontId="25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/>
    </xf>
    <xf numFmtId="2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46"/>
  <sheetViews>
    <sheetView tabSelected="1" zoomScale="85" zoomScaleNormal="85" zoomScaleSheetLayoutView="10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3" sqref="D3"/>
    </sheetView>
  </sheetViews>
  <sheetFormatPr defaultColWidth="9.00390625" defaultRowHeight="12.75"/>
  <cols>
    <col min="1" max="1" width="17.875" style="39" customWidth="1"/>
    <col min="2" max="2" width="5.375" style="40" customWidth="1"/>
    <col min="3" max="3" width="13.125" style="0" customWidth="1"/>
    <col min="4" max="4" width="5.375" style="0" customWidth="1"/>
    <col min="5" max="5" width="14.625" style="0" customWidth="1"/>
    <col min="6" max="6" width="15.125" style="44" customWidth="1"/>
    <col min="7" max="7" width="14.75390625" style="44" customWidth="1"/>
    <col min="8" max="8" width="14.625" style="0" customWidth="1"/>
    <col min="9" max="9" width="15.25390625" style="0" customWidth="1"/>
    <col min="10" max="10" width="14.25390625" style="0" customWidth="1"/>
    <col min="11" max="11" width="5.25390625" style="0" customWidth="1"/>
    <col min="12" max="12" width="14.625" style="0" customWidth="1"/>
  </cols>
  <sheetData>
    <row r="1" spans="1:12" s="5" customFormat="1" ht="14.25" customHeight="1">
      <c r="A1" s="1"/>
      <c r="B1" s="2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4.25" customHeight="1">
      <c r="A2" s="6" t="s">
        <v>0</v>
      </c>
      <c r="B2" s="7"/>
      <c r="C2" s="8">
        <v>42715</v>
      </c>
      <c r="D2" s="8"/>
      <c r="E2" s="9">
        <v>42715</v>
      </c>
      <c r="F2" s="8">
        <v>42715</v>
      </c>
      <c r="G2" s="8">
        <v>42715</v>
      </c>
      <c r="H2" s="8">
        <v>42715</v>
      </c>
      <c r="I2" s="8">
        <v>42715</v>
      </c>
      <c r="J2" s="8">
        <v>42715</v>
      </c>
      <c r="K2" s="8"/>
      <c r="L2" s="8">
        <v>42715</v>
      </c>
    </row>
    <row r="3" spans="1:12" ht="16.5" customHeight="1" thickBot="1">
      <c r="A3" s="10"/>
      <c r="B3" s="11" t="s">
        <v>1</v>
      </c>
      <c r="C3" s="12" t="s">
        <v>2</v>
      </c>
      <c r="D3" s="48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48" t="s">
        <v>3</v>
      </c>
      <c r="L3" s="12" t="s">
        <v>10</v>
      </c>
    </row>
    <row r="4" spans="1:12" ht="14.25" customHeight="1">
      <c r="A4" s="13" t="s">
        <v>11</v>
      </c>
      <c r="B4" s="14">
        <v>-5</v>
      </c>
      <c r="C4" s="15">
        <v>0.8229166666666666</v>
      </c>
      <c r="D4" s="16"/>
      <c r="E4" s="17">
        <v>0.40277777777777773</v>
      </c>
      <c r="F4" s="17">
        <v>0.9888888888888889</v>
      </c>
      <c r="G4" s="17">
        <v>0.3034722222222222</v>
      </c>
      <c r="H4" s="17">
        <v>0.8923611111111112</v>
      </c>
      <c r="I4" s="17">
        <v>0.22083333333333333</v>
      </c>
      <c r="J4" s="17">
        <v>0.9583333333333334</v>
      </c>
      <c r="K4" s="18"/>
      <c r="L4" s="17">
        <v>0.2902777777777778</v>
      </c>
    </row>
    <row r="5" spans="1:12" s="25" customFormat="1" ht="14.25" customHeight="1">
      <c r="A5" s="19" t="s">
        <v>12</v>
      </c>
      <c r="B5" s="20">
        <v>0</v>
      </c>
      <c r="C5" s="21">
        <v>0.8298611111111112</v>
      </c>
      <c r="D5" s="22">
        <f aca="true" t="shared" si="0" ref="D5:D22">(B5-B4)/IF(C5&lt;C4,(MINUTE(C5+1-C4)/60),(MINUTE(C5-C4)/60))</f>
        <v>30</v>
      </c>
      <c r="E5" s="23">
        <v>0.3972222222222222</v>
      </c>
      <c r="F5" s="23">
        <v>0.9958333333333332</v>
      </c>
      <c r="G5" s="23">
        <v>0.29791666666666666</v>
      </c>
      <c r="H5" s="23">
        <v>0.8986111111111111</v>
      </c>
      <c r="I5" s="23">
        <v>0.2152777777777778</v>
      </c>
      <c r="J5" s="23">
        <v>0.9652777777777778</v>
      </c>
      <c r="K5" s="24">
        <f aca="true" t="shared" si="1" ref="K5:K22">(B5-B4)/IF(J5&lt;J4,(MINUTE(J5+1-J4)/60),(MINUTE(J5-J4)/60))</f>
        <v>30</v>
      </c>
      <c r="L5" s="23">
        <v>0.28402777777777777</v>
      </c>
    </row>
    <row r="6" spans="1:12" ht="14.25" customHeight="1">
      <c r="A6" s="26" t="s">
        <v>13</v>
      </c>
      <c r="B6" s="27">
        <v>7</v>
      </c>
      <c r="C6" s="28">
        <v>0.8347222222222223</v>
      </c>
      <c r="D6" s="22">
        <f t="shared" si="0"/>
        <v>60</v>
      </c>
      <c r="E6" s="29">
        <v>0.3923611111111111</v>
      </c>
      <c r="F6" s="29">
        <v>0.0006944444444444445</v>
      </c>
      <c r="G6" s="29">
        <v>0.29375</v>
      </c>
      <c r="H6" s="29">
        <v>0.9034722222222222</v>
      </c>
      <c r="I6" s="29">
        <v>0.2111111111111111</v>
      </c>
      <c r="J6" s="29">
        <v>0.9694444444444444</v>
      </c>
      <c r="K6" s="24">
        <f t="shared" si="1"/>
        <v>70</v>
      </c>
      <c r="L6" s="29">
        <v>0.27708333333333335</v>
      </c>
    </row>
    <row r="7" spans="1:12" ht="14.25" customHeight="1">
      <c r="A7" s="26" t="s">
        <v>14</v>
      </c>
      <c r="B7" s="27">
        <v>18</v>
      </c>
      <c r="C7" s="28">
        <v>0.8388888888888889</v>
      </c>
      <c r="D7" s="22">
        <f t="shared" si="0"/>
        <v>110</v>
      </c>
      <c r="E7" s="29">
        <v>0.3875</v>
      </c>
      <c r="F7" s="29">
        <v>0.004861111111111111</v>
      </c>
      <c r="G7" s="29">
        <v>0.2888888888888889</v>
      </c>
      <c r="H7" s="29">
        <v>0.9083333333333333</v>
      </c>
      <c r="I7" s="29">
        <v>0.20625</v>
      </c>
      <c r="J7" s="29">
        <v>0.9736111111111111</v>
      </c>
      <c r="K7" s="24">
        <f t="shared" si="1"/>
        <v>110</v>
      </c>
      <c r="L7" s="29">
        <v>0.26944444444444443</v>
      </c>
    </row>
    <row r="8" spans="1:12" ht="14.25" customHeight="1">
      <c r="A8" s="26" t="s">
        <v>15</v>
      </c>
      <c r="B8" s="27">
        <v>29</v>
      </c>
      <c r="C8" s="28">
        <v>0.8430555555555556</v>
      </c>
      <c r="D8" s="22">
        <f t="shared" si="0"/>
        <v>110</v>
      </c>
      <c r="E8" s="29">
        <v>0.3826388888888889</v>
      </c>
      <c r="F8" s="29">
        <v>0.009027777777777779</v>
      </c>
      <c r="G8" s="29">
        <v>0.28402777777777777</v>
      </c>
      <c r="H8" s="29">
        <v>0.9131944444444445</v>
      </c>
      <c r="I8" s="29">
        <v>0.20138888888888887</v>
      </c>
      <c r="J8" s="29">
        <v>0.9777777777777777</v>
      </c>
      <c r="K8" s="24">
        <f t="shared" si="1"/>
        <v>110</v>
      </c>
      <c r="L8" s="29">
        <v>0.2611111111111111</v>
      </c>
    </row>
    <row r="9" spans="1:12" s="25" customFormat="1" ht="14.25" customHeight="1">
      <c r="A9" s="19" t="s">
        <v>16</v>
      </c>
      <c r="B9" s="20">
        <v>40</v>
      </c>
      <c r="C9" s="21">
        <v>0.8479166666666668</v>
      </c>
      <c r="D9" s="22">
        <f t="shared" si="0"/>
        <v>94.28571428571428</v>
      </c>
      <c r="E9" s="23">
        <v>0.3770833333333334</v>
      </c>
      <c r="F9" s="23">
        <v>0.013194444444444444</v>
      </c>
      <c r="G9" s="23">
        <v>0.2791666666666667</v>
      </c>
      <c r="H9" s="23" t="s">
        <v>87</v>
      </c>
      <c r="I9" s="23">
        <v>0.19652777777777777</v>
      </c>
      <c r="J9" s="23">
        <v>0.9826388888888888</v>
      </c>
      <c r="K9" s="24">
        <f t="shared" si="1"/>
        <v>94.28571428571428</v>
      </c>
      <c r="L9" s="23">
        <v>0.25277777777777777</v>
      </c>
    </row>
    <row r="10" spans="1:12" ht="14.25" customHeight="1">
      <c r="A10" s="26" t="s">
        <v>17</v>
      </c>
      <c r="B10" s="27">
        <v>54</v>
      </c>
      <c r="C10" s="28">
        <v>0.8548611111111111</v>
      </c>
      <c r="D10" s="22">
        <f t="shared" si="0"/>
        <v>84</v>
      </c>
      <c r="E10" s="29">
        <v>0.37083333333333335</v>
      </c>
      <c r="F10" s="29">
        <v>0.019444444444444445</v>
      </c>
      <c r="G10" s="29">
        <v>0.27291666666666664</v>
      </c>
      <c r="H10" s="29">
        <v>0.95</v>
      </c>
      <c r="I10" s="29">
        <v>0.19027777777777777</v>
      </c>
      <c r="J10" s="29">
        <v>0.9895833333333334</v>
      </c>
      <c r="K10" s="24">
        <f t="shared" si="1"/>
        <v>84</v>
      </c>
      <c r="L10" s="29">
        <v>0.24444444444444446</v>
      </c>
    </row>
    <row r="11" spans="1:12" ht="14.25" customHeight="1">
      <c r="A11" s="26" t="s">
        <v>18</v>
      </c>
      <c r="B11" s="27">
        <v>64</v>
      </c>
      <c r="C11" s="28">
        <v>0.8590277777777778</v>
      </c>
      <c r="D11" s="22">
        <f t="shared" si="0"/>
        <v>100</v>
      </c>
      <c r="E11" s="23" t="s">
        <v>19</v>
      </c>
      <c r="F11" s="29">
        <v>0.024305555555555556</v>
      </c>
      <c r="G11" s="29">
        <v>0.14305555555555557</v>
      </c>
      <c r="H11" s="29">
        <v>0.9548611111111112</v>
      </c>
      <c r="I11" s="29">
        <v>0.18541666666666667</v>
      </c>
      <c r="J11" s="29">
        <v>0.99375</v>
      </c>
      <c r="K11" s="24">
        <f t="shared" si="1"/>
        <v>100</v>
      </c>
      <c r="L11" s="29">
        <v>0.2388888888888889</v>
      </c>
    </row>
    <row r="12" spans="1:12" ht="14.25" customHeight="1">
      <c r="A12" s="26" t="s">
        <v>20</v>
      </c>
      <c r="B12" s="27">
        <v>76</v>
      </c>
      <c r="C12" s="28">
        <v>0.8645833333333334</v>
      </c>
      <c r="D12" s="22">
        <f t="shared" si="0"/>
        <v>90</v>
      </c>
      <c r="E12" s="29">
        <v>0.34652777777777777</v>
      </c>
      <c r="F12" s="29">
        <v>0.029861111111111113</v>
      </c>
      <c r="G12" s="29">
        <v>0.2625</v>
      </c>
      <c r="H12" s="29">
        <v>0.9604166666666667</v>
      </c>
      <c r="I12" s="29">
        <v>0.1798611111111111</v>
      </c>
      <c r="J12" s="29">
        <v>0.9993055555555556</v>
      </c>
      <c r="K12" s="24">
        <f t="shared" si="1"/>
        <v>90</v>
      </c>
      <c r="L12" s="29">
        <v>0.2333333333333333</v>
      </c>
    </row>
    <row r="13" spans="1:12" ht="14.25" customHeight="1">
      <c r="A13" s="26" t="s">
        <v>21</v>
      </c>
      <c r="B13" s="27">
        <v>88</v>
      </c>
      <c r="C13" s="28">
        <v>0.86875</v>
      </c>
      <c r="D13" s="22">
        <f t="shared" si="0"/>
        <v>120</v>
      </c>
      <c r="E13" s="23" t="s">
        <v>22</v>
      </c>
      <c r="F13" s="29">
        <v>0.035416666666666666</v>
      </c>
      <c r="G13" s="29">
        <v>0.25625</v>
      </c>
      <c r="H13" s="29">
        <v>0.9659722222222222</v>
      </c>
      <c r="I13" s="29">
        <v>0.175</v>
      </c>
      <c r="J13" s="29">
        <v>0.004861111111111111</v>
      </c>
      <c r="K13" s="24">
        <f t="shared" si="1"/>
        <v>90</v>
      </c>
      <c r="L13" s="29">
        <v>0.22777777777777777</v>
      </c>
    </row>
    <row r="14" spans="1:12" s="25" customFormat="1" ht="14.25" customHeight="1">
      <c r="A14" s="19" t="s">
        <v>23</v>
      </c>
      <c r="B14" s="20">
        <v>104</v>
      </c>
      <c r="C14" s="21">
        <v>0.8770833333333333</v>
      </c>
      <c r="D14" s="22">
        <f t="shared" si="0"/>
        <v>80</v>
      </c>
      <c r="E14" s="23">
        <v>0.3201388888888889</v>
      </c>
      <c r="F14" s="23">
        <v>0.04305555555555556</v>
      </c>
      <c r="G14" s="23">
        <v>0.24791666666666667</v>
      </c>
      <c r="H14" s="23" t="s">
        <v>24</v>
      </c>
      <c r="I14" s="23" t="s">
        <v>25</v>
      </c>
      <c r="J14" s="23">
        <v>0.011805555555555555</v>
      </c>
      <c r="K14" s="24">
        <f t="shared" si="1"/>
        <v>96</v>
      </c>
      <c r="L14" s="23">
        <v>0.21944444444444444</v>
      </c>
    </row>
    <row r="15" spans="1:12" ht="14.25" customHeight="1">
      <c r="A15" s="26" t="s">
        <v>26</v>
      </c>
      <c r="B15" s="27">
        <v>118</v>
      </c>
      <c r="C15" s="28">
        <v>0.8840277777777777</v>
      </c>
      <c r="D15" s="22">
        <f t="shared" si="0"/>
        <v>84</v>
      </c>
      <c r="E15" s="29">
        <v>0.3145833333333333</v>
      </c>
      <c r="F15" s="29">
        <v>0.05</v>
      </c>
      <c r="G15" s="29">
        <v>0.24166666666666667</v>
      </c>
      <c r="H15" s="29">
        <v>0.9840277777777778</v>
      </c>
      <c r="I15" s="23" t="s">
        <v>27</v>
      </c>
      <c r="J15" s="29">
        <v>0.02013888888888889</v>
      </c>
      <c r="K15" s="24">
        <f t="shared" si="1"/>
        <v>70</v>
      </c>
      <c r="L15" s="23" t="s">
        <v>28</v>
      </c>
    </row>
    <row r="16" spans="1:12" ht="14.25" customHeight="1">
      <c r="A16" s="26" t="s">
        <v>29</v>
      </c>
      <c r="B16" s="27">
        <v>130</v>
      </c>
      <c r="C16" s="28">
        <v>0.8895833333333334</v>
      </c>
      <c r="D16" s="22">
        <f t="shared" si="0"/>
        <v>90</v>
      </c>
      <c r="E16" s="29">
        <v>0.30972222222222223</v>
      </c>
      <c r="F16" s="29">
        <v>0.05486111111111111</v>
      </c>
      <c r="G16" s="29">
        <v>0.23680555555555557</v>
      </c>
      <c r="H16" s="29">
        <v>0.9895833333333334</v>
      </c>
      <c r="I16" s="29">
        <v>0.14444444444444446</v>
      </c>
      <c r="J16" s="29">
        <v>0.025694444444444443</v>
      </c>
      <c r="K16" s="24">
        <f t="shared" si="1"/>
        <v>90</v>
      </c>
      <c r="L16" s="29">
        <v>0.1951388888888889</v>
      </c>
    </row>
    <row r="17" spans="1:12" ht="14.25" customHeight="1">
      <c r="A17" s="26" t="s">
        <v>30</v>
      </c>
      <c r="B17" s="27">
        <v>141</v>
      </c>
      <c r="C17" s="28">
        <v>0.8958333333333334</v>
      </c>
      <c r="D17" s="22">
        <f t="shared" si="0"/>
        <v>73.33333333333334</v>
      </c>
      <c r="E17" s="29">
        <v>0.3048611111111111</v>
      </c>
      <c r="F17" s="29">
        <v>0.06041666666666667</v>
      </c>
      <c r="G17" s="29">
        <v>0.23125</v>
      </c>
      <c r="H17" s="29">
        <v>0.9951388888888889</v>
      </c>
      <c r="I17" s="29">
        <v>0.1388888888888889</v>
      </c>
      <c r="J17" s="29">
        <v>0.03263888888888889</v>
      </c>
      <c r="K17" s="24">
        <f t="shared" si="1"/>
        <v>66</v>
      </c>
      <c r="L17" s="29">
        <v>0.18958333333333333</v>
      </c>
    </row>
    <row r="18" spans="1:12" ht="14.25" customHeight="1">
      <c r="A18" s="26" t="s">
        <v>31</v>
      </c>
      <c r="B18" s="27">
        <v>164</v>
      </c>
      <c r="C18" s="28">
        <v>0.90625</v>
      </c>
      <c r="D18" s="22">
        <f t="shared" si="0"/>
        <v>92</v>
      </c>
      <c r="E18" s="29">
        <v>0.29375</v>
      </c>
      <c r="F18" s="29">
        <v>0.07152777777777779</v>
      </c>
      <c r="G18" s="29">
        <v>0.22013888888888888</v>
      </c>
      <c r="H18" s="23" t="s">
        <v>32</v>
      </c>
      <c r="I18" s="23" t="s">
        <v>33</v>
      </c>
      <c r="J18" s="29">
        <v>0.04513888888888889</v>
      </c>
      <c r="K18" s="24">
        <f t="shared" si="1"/>
        <v>76.66666666666667</v>
      </c>
      <c r="L18" s="29">
        <v>0.17847222222222223</v>
      </c>
    </row>
    <row r="19" spans="1:12" ht="14.25" customHeight="1">
      <c r="A19" s="26" t="s">
        <v>34</v>
      </c>
      <c r="B19" s="27">
        <v>173</v>
      </c>
      <c r="C19" s="28">
        <v>0.9104166666666668</v>
      </c>
      <c r="D19" s="22">
        <f t="shared" si="0"/>
        <v>90</v>
      </c>
      <c r="E19" s="29">
        <v>0.28958333333333336</v>
      </c>
      <c r="F19" s="29">
        <v>0.07569444444444444</v>
      </c>
      <c r="G19" s="29">
        <v>0.21597222222222223</v>
      </c>
      <c r="H19" s="29">
        <v>0.013194444444444444</v>
      </c>
      <c r="I19" s="29">
        <v>0.11944444444444445</v>
      </c>
      <c r="J19" s="29">
        <v>0.049305555555555554</v>
      </c>
      <c r="K19" s="24">
        <f t="shared" si="1"/>
        <v>90</v>
      </c>
      <c r="L19" s="29">
        <v>0.17361111111111113</v>
      </c>
    </row>
    <row r="20" spans="1:12" ht="14.25" customHeight="1">
      <c r="A20" s="26" t="s">
        <v>35</v>
      </c>
      <c r="B20" s="27">
        <v>180</v>
      </c>
      <c r="C20" s="28">
        <v>0.9131944444444445</v>
      </c>
      <c r="D20" s="22">
        <f t="shared" si="0"/>
        <v>105</v>
      </c>
      <c r="E20" s="29">
        <v>0.28611111111111115</v>
      </c>
      <c r="F20" s="29">
        <v>0.07916666666666666</v>
      </c>
      <c r="G20" s="29">
        <v>0.2125</v>
      </c>
      <c r="H20" s="29">
        <v>0.016666666666666666</v>
      </c>
      <c r="I20" s="29">
        <v>0.11597222222222221</v>
      </c>
      <c r="J20" s="29">
        <v>0.05277777777777778</v>
      </c>
      <c r="K20" s="24">
        <f t="shared" si="1"/>
        <v>84</v>
      </c>
      <c r="L20" s="23">
        <v>0.17013888888888887</v>
      </c>
    </row>
    <row r="21" spans="1:12" ht="14.25" customHeight="1">
      <c r="A21" s="26" t="s">
        <v>36</v>
      </c>
      <c r="B21" s="27">
        <v>194</v>
      </c>
      <c r="C21" s="28">
        <v>0.9194444444444444</v>
      </c>
      <c r="D21" s="22">
        <f t="shared" si="0"/>
        <v>93.33333333333334</v>
      </c>
      <c r="E21" s="29">
        <v>0.2798611111111111</v>
      </c>
      <c r="F21" s="29">
        <v>0.08541666666666665</v>
      </c>
      <c r="G21" s="29">
        <v>0.20625</v>
      </c>
      <c r="H21" s="29">
        <v>0.02361111111111111</v>
      </c>
      <c r="I21" s="29">
        <v>0.10972222222222222</v>
      </c>
      <c r="J21" s="29">
        <v>0.059722222222222225</v>
      </c>
      <c r="K21" s="24">
        <f t="shared" si="1"/>
        <v>84</v>
      </c>
      <c r="L21" s="29">
        <v>0.1638888888888889</v>
      </c>
    </row>
    <row r="22" spans="1:12" ht="14.25" customHeight="1">
      <c r="A22" s="26" t="s">
        <v>37</v>
      </c>
      <c r="B22" s="27">
        <v>202</v>
      </c>
      <c r="C22" s="28">
        <v>0.9222222222222222</v>
      </c>
      <c r="D22" s="22">
        <f t="shared" si="0"/>
        <v>120</v>
      </c>
      <c r="E22" s="29">
        <v>0.27708333333333335</v>
      </c>
      <c r="F22" s="29">
        <v>0.08888888888888889</v>
      </c>
      <c r="G22" s="29">
        <v>0.2027777777777778</v>
      </c>
      <c r="H22" s="29">
        <v>0.027083333333333334</v>
      </c>
      <c r="I22" s="29">
        <v>0.10625</v>
      </c>
      <c r="J22" s="29">
        <v>0.06388888888888888</v>
      </c>
      <c r="K22" s="24">
        <f t="shared" si="1"/>
        <v>80</v>
      </c>
      <c r="L22" s="29">
        <v>0.15972222222222224</v>
      </c>
    </row>
    <row r="23" spans="1:12" ht="14.25" customHeight="1">
      <c r="A23" s="19" t="s">
        <v>38</v>
      </c>
      <c r="B23" s="20">
        <v>212</v>
      </c>
      <c r="C23" s="30" t="s">
        <v>39</v>
      </c>
      <c r="D23" s="31">
        <f>(B23-B22)/((MINUTE(LEFT(C23,5))/60)-(MINUTE(C22)/60))</f>
        <v>75</v>
      </c>
      <c r="E23" s="32" t="s">
        <v>40</v>
      </c>
      <c r="F23" s="23" t="s">
        <v>41</v>
      </c>
      <c r="G23" s="23" t="s">
        <v>42</v>
      </c>
      <c r="H23" s="32" t="s">
        <v>43</v>
      </c>
      <c r="I23" s="32" t="s">
        <v>44</v>
      </c>
      <c r="J23" s="32" t="s">
        <v>45</v>
      </c>
      <c r="K23" s="33">
        <f>(B23-B22)/((MINUTE(LEFT(J23,5))/60)-(MINUTE(J22)/60))</f>
        <v>75.00000000000001</v>
      </c>
      <c r="L23" s="23" t="s">
        <v>46</v>
      </c>
    </row>
    <row r="24" spans="1:12" ht="14.25" customHeight="1">
      <c r="A24" s="26" t="s">
        <v>47</v>
      </c>
      <c r="B24" s="27">
        <v>227</v>
      </c>
      <c r="C24" s="28">
        <v>0.9375</v>
      </c>
      <c r="D24" s="31">
        <f>(B24-B23)/((MINUTE(C24)/60)-(RIGHT(C23,2)*1)/60)</f>
        <v>81.81818181818181</v>
      </c>
      <c r="E24" s="29">
        <v>0.2576388888888889</v>
      </c>
      <c r="F24" s="29">
        <v>0.10486111111111111</v>
      </c>
      <c r="G24" s="29">
        <v>0.18611111111111112</v>
      </c>
      <c r="H24" s="29">
        <v>0.04583333333333334</v>
      </c>
      <c r="I24" s="29">
        <v>0.08680555555555557</v>
      </c>
      <c r="J24" s="29">
        <v>0.0798611111111111</v>
      </c>
      <c r="K24" s="33">
        <f>(B24-B23)/((MINUTE(J24)/60)-(RIGHT(J23,2)*1)/60)</f>
        <v>75.00000000000001</v>
      </c>
      <c r="L24" s="29">
        <v>0.14166666666666666</v>
      </c>
    </row>
    <row r="25" spans="1:12" ht="14.25" customHeight="1">
      <c r="A25" s="26" t="s">
        <v>48</v>
      </c>
      <c r="B25" s="27">
        <v>236</v>
      </c>
      <c r="C25" s="28">
        <v>0.9430555555555555</v>
      </c>
      <c r="D25" s="22">
        <f aca="true" t="shared" si="2" ref="D25:D31">(B25-B24)/IF(C25&lt;C24,(MINUTE(C25+1-C24)/60),(MINUTE(C25-C24)/60))</f>
        <v>67.5</v>
      </c>
      <c r="E25" s="29">
        <v>0.2534722222222222</v>
      </c>
      <c r="F25" s="29">
        <v>0.11041666666666666</v>
      </c>
      <c r="G25" s="29">
        <v>0.18125</v>
      </c>
      <c r="H25" s="29">
        <v>0.051388888888888894</v>
      </c>
      <c r="I25" s="29">
        <v>0.08263888888888889</v>
      </c>
      <c r="J25" s="29">
        <v>0.08541666666666665</v>
      </c>
      <c r="K25" s="24">
        <f aca="true" t="shared" si="3" ref="K25:K31">(B25-B24)/IF(J25&lt;J24,(MINUTE(J25+1-J24)/60),(MINUTE(J25-J24)/60))</f>
        <v>67.5</v>
      </c>
      <c r="L25" s="29">
        <v>0.1375</v>
      </c>
    </row>
    <row r="26" spans="1:12" ht="14.25" customHeight="1">
      <c r="A26" s="26" t="s">
        <v>49</v>
      </c>
      <c r="B26" s="27">
        <v>245</v>
      </c>
      <c r="C26" s="28">
        <v>0.9472222222222223</v>
      </c>
      <c r="D26" s="22">
        <f t="shared" si="2"/>
        <v>90</v>
      </c>
      <c r="E26" s="29">
        <v>0.25</v>
      </c>
      <c r="F26" s="29">
        <v>0.11388888888888889</v>
      </c>
      <c r="G26" s="29">
        <v>0.17708333333333334</v>
      </c>
      <c r="H26" s="29">
        <v>0.05555555555555555</v>
      </c>
      <c r="I26" s="29">
        <v>0.07916666666666666</v>
      </c>
      <c r="J26" s="29">
        <v>0.08888888888888889</v>
      </c>
      <c r="K26" s="24">
        <f t="shared" si="3"/>
        <v>108</v>
      </c>
      <c r="L26" s="29">
        <v>0.13333333333333333</v>
      </c>
    </row>
    <row r="27" spans="1:12" ht="14.25" customHeight="1">
      <c r="A27" s="26" t="s">
        <v>50</v>
      </c>
      <c r="B27" s="27">
        <v>252</v>
      </c>
      <c r="C27" s="28">
        <v>0.9506944444444444</v>
      </c>
      <c r="D27" s="22">
        <f t="shared" si="2"/>
        <v>84</v>
      </c>
      <c r="E27" s="29">
        <v>0.24444444444444446</v>
      </c>
      <c r="F27" s="29">
        <v>0.1173611111111111</v>
      </c>
      <c r="G27" s="29">
        <v>0.17152777777777775</v>
      </c>
      <c r="H27" s="29">
        <v>0.05902777777777778</v>
      </c>
      <c r="I27" s="29">
        <v>0.07361111111111111</v>
      </c>
      <c r="J27" s="29">
        <v>0.09236111111111112</v>
      </c>
      <c r="K27" s="24">
        <f t="shared" si="3"/>
        <v>84</v>
      </c>
      <c r="L27" s="29">
        <v>0.1277777777777778</v>
      </c>
    </row>
    <row r="28" spans="1:12" ht="14.25" customHeight="1">
      <c r="A28" s="26" t="s">
        <v>51</v>
      </c>
      <c r="B28" s="27">
        <v>272</v>
      </c>
      <c r="C28" s="28">
        <v>0.9590277777777777</v>
      </c>
      <c r="D28" s="22">
        <f t="shared" si="2"/>
        <v>100</v>
      </c>
      <c r="E28" s="29">
        <v>0.2347222222222222</v>
      </c>
      <c r="F28" s="29">
        <v>0.12638888888888888</v>
      </c>
      <c r="G28" s="29">
        <v>0.16180555555555556</v>
      </c>
      <c r="H28" s="29">
        <v>0.06805555555555555</v>
      </c>
      <c r="I28" s="29">
        <v>0.06388888888888888</v>
      </c>
      <c r="J28" s="29">
        <v>0.1013888888888889</v>
      </c>
      <c r="K28" s="24">
        <f t="shared" si="3"/>
        <v>92.3076923076923</v>
      </c>
      <c r="L28" s="29">
        <v>0.11666666666666665</v>
      </c>
    </row>
    <row r="29" spans="1:12" s="25" customFormat="1" ht="14.25" customHeight="1">
      <c r="A29" s="19" t="s">
        <v>52</v>
      </c>
      <c r="B29" s="20">
        <v>289</v>
      </c>
      <c r="C29" s="21">
        <v>0.9666666666666667</v>
      </c>
      <c r="D29" s="22">
        <f t="shared" si="2"/>
        <v>92.72727272727273</v>
      </c>
      <c r="E29" s="23">
        <v>0.22708333333333333</v>
      </c>
      <c r="F29" s="23">
        <v>0.13472222222222222</v>
      </c>
      <c r="G29" s="23">
        <v>0.15416666666666667</v>
      </c>
      <c r="H29" s="23">
        <v>0.07569444444444444</v>
      </c>
      <c r="I29" s="23">
        <v>0.05625</v>
      </c>
      <c r="J29" s="23">
        <v>0.10972222222222222</v>
      </c>
      <c r="K29" s="24">
        <f t="shared" si="3"/>
        <v>85</v>
      </c>
      <c r="L29" s="23">
        <v>0.10833333333333334</v>
      </c>
    </row>
    <row r="30" spans="1:12" ht="14.25" customHeight="1">
      <c r="A30" s="26" t="s">
        <v>53</v>
      </c>
      <c r="B30" s="27">
        <v>298</v>
      </c>
      <c r="C30" s="28">
        <v>0.9715277777777778</v>
      </c>
      <c r="D30" s="22">
        <f t="shared" si="2"/>
        <v>77.14285714285714</v>
      </c>
      <c r="E30" s="29">
        <v>0.22291666666666665</v>
      </c>
      <c r="F30" s="29">
        <v>0.1388888888888889</v>
      </c>
      <c r="G30" s="29">
        <v>0.14930555555555555</v>
      </c>
      <c r="H30" s="29">
        <v>0.07916666666666666</v>
      </c>
      <c r="I30" s="29">
        <v>0.052083333333333336</v>
      </c>
      <c r="J30" s="29">
        <v>0.11388888888888889</v>
      </c>
      <c r="K30" s="24">
        <f t="shared" si="3"/>
        <v>90</v>
      </c>
      <c r="L30" s="29">
        <v>0.10347222222222223</v>
      </c>
    </row>
    <row r="31" spans="1:12" ht="14.25" customHeight="1">
      <c r="A31" s="26" t="s">
        <v>54</v>
      </c>
      <c r="B31" s="27">
        <v>302</v>
      </c>
      <c r="C31" s="28">
        <v>0.9743055555555555</v>
      </c>
      <c r="D31" s="22">
        <f t="shared" si="2"/>
        <v>60</v>
      </c>
      <c r="E31" s="29">
        <v>0.22013888888888888</v>
      </c>
      <c r="F31" s="29">
        <v>0.14097222222222222</v>
      </c>
      <c r="G31" s="29">
        <v>0.14722222222222223</v>
      </c>
      <c r="H31" s="29">
        <v>0.08125</v>
      </c>
      <c r="I31" s="29">
        <v>0.05</v>
      </c>
      <c r="J31" s="29">
        <v>0.11597222222222221</v>
      </c>
      <c r="K31" s="24">
        <f t="shared" si="3"/>
        <v>80</v>
      </c>
      <c r="L31" s="29">
        <v>0.1013888888888889</v>
      </c>
    </row>
    <row r="32" spans="1:12" s="25" customFormat="1" ht="14.25" customHeight="1">
      <c r="A32" s="19" t="s">
        <v>55</v>
      </c>
      <c r="B32" s="20">
        <v>304</v>
      </c>
      <c r="C32" s="30" t="s">
        <v>56</v>
      </c>
      <c r="D32" s="31">
        <f>(B32-B31)/((MINUTE(LEFT(C32,5))/60)-(MINUTE(C31)/60))</f>
        <v>20.000000000000004</v>
      </c>
      <c r="E32" s="32" t="s">
        <v>57</v>
      </c>
      <c r="F32" s="32" t="s">
        <v>58</v>
      </c>
      <c r="G32" s="32" t="s">
        <v>59</v>
      </c>
      <c r="H32" s="23" t="s">
        <v>60</v>
      </c>
      <c r="I32" s="32" t="s">
        <v>61</v>
      </c>
      <c r="J32" s="32" t="s">
        <v>62</v>
      </c>
      <c r="K32" s="33">
        <f>(B32-B31)/((MINUTE(LEFT(J32,5))/60)-(MINUTE(J31)/60))</f>
        <v>23.99999999999999</v>
      </c>
      <c r="L32" s="32" t="s">
        <v>44</v>
      </c>
    </row>
    <row r="33" spans="1:12" ht="14.25" customHeight="1">
      <c r="A33" s="26" t="s">
        <v>63</v>
      </c>
      <c r="B33" s="27">
        <v>310</v>
      </c>
      <c r="C33" s="28">
        <v>0.9847222222222222</v>
      </c>
      <c r="D33" s="31">
        <f>(B33-B32)/((MINUTE(C33)/60)-(RIGHT(C32,2)*1)/60)</f>
        <v>60.000000000000014</v>
      </c>
      <c r="E33" s="29">
        <v>0.2111111111111111</v>
      </c>
      <c r="F33" s="29">
        <v>0.14930555555555555</v>
      </c>
      <c r="G33" s="29">
        <v>0.1375</v>
      </c>
      <c r="H33" s="29">
        <v>0.1013888888888889</v>
      </c>
      <c r="I33" s="29">
        <v>0.029861111111111113</v>
      </c>
      <c r="J33" s="29">
        <v>0.12708333333333333</v>
      </c>
      <c r="K33" s="33">
        <f>(B33-B32)/((MINUTE(J33)/60)-(RIGHT(J32,2)*1)/60)</f>
        <v>-6.666666666666667</v>
      </c>
      <c r="L33" s="29">
        <v>0.09097222222222222</v>
      </c>
    </row>
    <row r="34" spans="1:12" ht="14.25" customHeight="1">
      <c r="A34" s="26" t="s">
        <v>64</v>
      </c>
      <c r="B34" s="27">
        <v>319</v>
      </c>
      <c r="C34" s="28">
        <v>0.9888888888888889</v>
      </c>
      <c r="D34" s="22">
        <f aca="true" t="shared" si="4" ref="D34:D40">(B34-B33)/IF(C34&lt;C33,(MINUTE(C34+1-C33)/60),(MINUTE(C34-C33)/60))</f>
        <v>90</v>
      </c>
      <c r="E34" s="29">
        <v>0.20694444444444446</v>
      </c>
      <c r="F34" s="29">
        <v>0.15347222222222223</v>
      </c>
      <c r="G34" s="29">
        <v>0.13333333333333333</v>
      </c>
      <c r="H34" s="29">
        <v>0.10625</v>
      </c>
      <c r="I34" s="29">
        <v>0.025694444444444447</v>
      </c>
      <c r="J34" s="29">
        <v>0.13194444444444445</v>
      </c>
      <c r="K34" s="24">
        <f>(B34-B33)/IF(J34&lt;J33,(MINUTE(J34+1-J33)/60),(MINUTE(J34-J33)/60))</f>
        <v>77.14285714285714</v>
      </c>
      <c r="L34" s="29">
        <v>0.08611111111111112</v>
      </c>
    </row>
    <row r="35" spans="1:12" ht="14.25" customHeight="1">
      <c r="A35" s="26" t="s">
        <v>65</v>
      </c>
      <c r="B35" s="27">
        <v>338</v>
      </c>
      <c r="C35" s="34">
        <v>0.0006944444444444445</v>
      </c>
      <c r="D35" s="22">
        <f t="shared" si="4"/>
        <v>67.05882352941177</v>
      </c>
      <c r="E35" s="29">
        <v>0.19652777777777777</v>
      </c>
      <c r="F35" s="29">
        <v>0.1638888888888889</v>
      </c>
      <c r="G35" s="29">
        <v>0.12152777777777778</v>
      </c>
      <c r="H35" s="29">
        <v>0.11666666666666665</v>
      </c>
      <c r="I35" s="29">
        <v>0.016666666666666666</v>
      </c>
      <c r="J35" s="29">
        <v>0.14583333333333334</v>
      </c>
      <c r="K35" s="24">
        <f>(B35-B34)/IF(J35&lt;J34,(MINUTE(J35+1-J34)/60),(MINUTE(J35-J34)/60))</f>
        <v>57</v>
      </c>
      <c r="L35" s="29">
        <v>0.07430555555555556</v>
      </c>
    </row>
    <row r="36" spans="1:12" ht="14.25" customHeight="1">
      <c r="A36" s="19" t="s">
        <v>66</v>
      </c>
      <c r="B36" s="20">
        <v>348</v>
      </c>
      <c r="C36" s="28">
        <v>0.00625</v>
      </c>
      <c r="D36" s="22">
        <f t="shared" si="4"/>
        <v>75</v>
      </c>
      <c r="E36" s="29">
        <v>0.1909722222222222</v>
      </c>
      <c r="F36" s="32" t="s">
        <v>67</v>
      </c>
      <c r="G36" s="35" t="s">
        <v>68</v>
      </c>
      <c r="H36" s="23" t="s">
        <v>69</v>
      </c>
      <c r="I36" s="23" t="s">
        <v>70</v>
      </c>
      <c r="J36" s="32" t="s">
        <v>71</v>
      </c>
      <c r="K36" s="33">
        <f>(B36-B35)/((MINUTE(LEFT(J36,5))/60)-(MINUTE(J35)/60))</f>
        <v>60.000000000000014</v>
      </c>
      <c r="L36" s="32" t="s">
        <v>72</v>
      </c>
    </row>
    <row r="37" spans="1:12" ht="14.25" customHeight="1">
      <c r="A37" s="26" t="s">
        <v>73</v>
      </c>
      <c r="B37" s="27">
        <v>364</v>
      </c>
      <c r="C37" s="28">
        <v>0.014583333333333332</v>
      </c>
      <c r="D37" s="22">
        <f t="shared" si="4"/>
        <v>80</v>
      </c>
      <c r="E37" s="29">
        <v>0.18333333333333335</v>
      </c>
      <c r="F37" s="29">
        <v>0.18055555555555555</v>
      </c>
      <c r="G37" s="29">
        <v>0.10486111111111111</v>
      </c>
      <c r="H37" s="29">
        <v>0.13402777777777777</v>
      </c>
      <c r="I37" s="29">
        <v>0</v>
      </c>
      <c r="J37" s="29">
        <v>0.1638888888888889</v>
      </c>
      <c r="K37" s="33">
        <f>(B37-B36)/((MINUTE(J37)/60)-(RIGHT(J36,2)*1)/60)</f>
        <v>68.57142857142856</v>
      </c>
      <c r="L37" s="29">
        <v>0.05902777777777778</v>
      </c>
    </row>
    <row r="38" spans="1:12" ht="14.25" customHeight="1">
      <c r="A38" s="26" t="s">
        <v>74</v>
      </c>
      <c r="B38" s="27">
        <v>376</v>
      </c>
      <c r="C38" s="28">
        <v>0.020833333333333332</v>
      </c>
      <c r="D38" s="22">
        <f t="shared" si="4"/>
        <v>80</v>
      </c>
      <c r="E38" s="29">
        <v>0.17777777777777778</v>
      </c>
      <c r="F38" s="29">
        <v>0.18541666666666667</v>
      </c>
      <c r="G38" s="29">
        <v>0.10069444444444443</v>
      </c>
      <c r="H38" s="29">
        <v>0.14027777777777778</v>
      </c>
      <c r="I38" s="29">
        <v>0.9951388888888889</v>
      </c>
      <c r="J38" s="29">
        <v>0.17013888888888887</v>
      </c>
      <c r="K38" s="24">
        <f>(B38-B37)/IF(J38&lt;J37,(MINUTE(J38+1-J37)/60),(MINUTE(J38-J37)/60))</f>
        <v>80</v>
      </c>
      <c r="L38" s="29">
        <v>0.09375</v>
      </c>
    </row>
    <row r="39" spans="1:12" ht="14.25" customHeight="1">
      <c r="A39" s="26" t="s">
        <v>75</v>
      </c>
      <c r="B39" s="27">
        <v>390</v>
      </c>
      <c r="C39" s="28">
        <v>0.02638888888888889</v>
      </c>
      <c r="D39" s="22">
        <f t="shared" si="4"/>
        <v>105</v>
      </c>
      <c r="E39" s="29">
        <v>0.17152777777777775</v>
      </c>
      <c r="F39" s="29" t="s">
        <v>76</v>
      </c>
      <c r="G39" s="29">
        <v>0.09583333333333333</v>
      </c>
      <c r="H39" s="29">
        <v>0.14722222222222223</v>
      </c>
      <c r="I39" s="29">
        <v>0.9881944444444444</v>
      </c>
      <c r="J39" s="29">
        <v>0.17708333333333334</v>
      </c>
      <c r="K39" s="24">
        <f>(B39-B38)/IF(J39&lt;J38,(MINUTE(J39+1-J38)/60),(MINUTE(J39-J38)/60))</f>
        <v>84</v>
      </c>
      <c r="L39" s="29">
        <v>0.04583333333333334</v>
      </c>
    </row>
    <row r="40" spans="1:12" ht="14.25" customHeight="1">
      <c r="A40" s="26" t="s">
        <v>77</v>
      </c>
      <c r="B40" s="27">
        <v>403</v>
      </c>
      <c r="C40" s="28">
        <v>0.034027777777777775</v>
      </c>
      <c r="D40" s="22">
        <f t="shared" si="4"/>
        <v>70.90909090909092</v>
      </c>
      <c r="E40" s="29">
        <v>0.1638888888888889</v>
      </c>
      <c r="F40" s="29">
        <v>0.19930555555555554</v>
      </c>
      <c r="G40" s="29">
        <v>0.08819444444444445</v>
      </c>
      <c r="H40" s="29">
        <v>0.15486111111111112</v>
      </c>
      <c r="I40" s="29">
        <v>0.9805555555555556</v>
      </c>
      <c r="J40" s="29">
        <v>0.18472222222222223</v>
      </c>
      <c r="K40" s="24">
        <f>(B40-B39)/IF(J40&lt;J39,(MINUTE(J40+1-J39)/60),(MINUTE(J40-J39)/60))</f>
        <v>70.90909090909092</v>
      </c>
      <c r="L40" s="29">
        <v>0.03958333333333333</v>
      </c>
    </row>
    <row r="41" spans="1:12" ht="14.25" customHeight="1" thickBot="1">
      <c r="A41" s="19" t="s">
        <v>78</v>
      </c>
      <c r="B41" s="36">
        <v>407</v>
      </c>
      <c r="C41" s="37" t="s">
        <v>79</v>
      </c>
      <c r="D41" s="31">
        <f>(B41-B40)/((MINUTE(LEFT(C41,5))/60)-(MINUTE(C40)/60))</f>
        <v>60.000000000000014</v>
      </c>
      <c r="E41" s="38" t="s">
        <v>80</v>
      </c>
      <c r="F41" s="38" t="s">
        <v>81</v>
      </c>
      <c r="G41" s="38" t="s">
        <v>82</v>
      </c>
      <c r="H41" s="38" t="s">
        <v>83</v>
      </c>
      <c r="I41" s="38" t="s">
        <v>84</v>
      </c>
      <c r="J41" s="38" t="s">
        <v>85</v>
      </c>
      <c r="K41" s="33">
        <f>(B41-B40)/((MINUTE(LEFT(J41,5))/60)-(MINUTE(J40)/60))</f>
        <v>60.000000000000014</v>
      </c>
      <c r="L41" s="38" t="s">
        <v>86</v>
      </c>
    </row>
    <row r="42" spans="3:12" ht="15.75" customHeight="1">
      <c r="C42" s="41"/>
      <c r="D42" s="41"/>
      <c r="E42" s="41"/>
      <c r="F42" s="5"/>
      <c r="G42" s="5"/>
      <c r="H42" s="42"/>
      <c r="I42" s="5"/>
      <c r="J42" s="43"/>
      <c r="K42" s="43"/>
      <c r="L42" s="42"/>
    </row>
    <row r="43" spans="6:7" ht="12.75">
      <c r="F43"/>
      <c r="G43"/>
    </row>
    <row r="46" spans="1:6" ht="13.5">
      <c r="A46" s="45"/>
      <c r="B46" s="46"/>
      <c r="F46" s="47"/>
    </row>
  </sheetData>
  <sheetProtection/>
  <printOptions horizontalCentered="1" verticalCentered="1"/>
  <pageMargins left="0.46" right="0" top="0.1968503937007874" bottom="0.1968503937007874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Arkadiy</cp:lastModifiedBy>
  <dcterms:created xsi:type="dcterms:W3CDTF">2017-01-11T11:37:14Z</dcterms:created>
  <dcterms:modified xsi:type="dcterms:W3CDTF">2017-01-11T11:39:30Z</dcterms:modified>
  <cp:category/>
  <cp:version/>
  <cp:contentType/>
  <cp:contentStatus/>
</cp:coreProperties>
</file>