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 activeTab="1"/>
  </bookViews>
  <sheets>
    <sheet name="Задачи" sheetId="1" r:id="rId1"/>
    <sheet name="Квадрант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S1" i="1" l="1"/>
  <c r="P1" i="1" l="1"/>
  <c r="P22" i="1" l="1"/>
  <c r="P4" i="1"/>
  <c r="F21" i="2" s="1"/>
  <c r="P23" i="1"/>
  <c r="P5" i="1"/>
  <c r="F12" i="2" s="1"/>
  <c r="P10" i="1"/>
  <c r="P19" i="1"/>
  <c r="P20" i="1"/>
  <c r="P21" i="1"/>
  <c r="P7" i="1"/>
  <c r="P8" i="1"/>
  <c r="P13" i="1"/>
  <c r="P14" i="1"/>
  <c r="P11" i="1"/>
  <c r="P16" i="1"/>
  <c r="P17" i="1"/>
  <c r="P3" i="1"/>
  <c r="F3" i="2" s="1"/>
  <c r="P18" i="1"/>
  <c r="S4" i="1"/>
  <c r="P15" i="1"/>
  <c r="P12" i="1"/>
  <c r="P9" i="1"/>
  <c r="P6" i="1"/>
  <c r="S6" i="1" l="1"/>
  <c r="F4" i="2"/>
  <c r="S3" i="1"/>
  <c r="S5" i="1"/>
  <c r="S8" i="1"/>
  <c r="S7" i="1" l="1"/>
  <c r="S10" i="1"/>
  <c r="S12" i="1" l="1"/>
  <c r="S9" i="1"/>
  <c r="S14" i="1" l="1"/>
  <c r="S11" i="1"/>
  <c r="S16" i="1" l="1"/>
  <c r="S13" i="1"/>
  <c r="S18" i="1" l="1"/>
  <c r="S15" i="1"/>
  <c r="S20" i="1" l="1"/>
  <c r="S17" i="1"/>
  <c r="S22" i="1" l="1"/>
  <c r="S19" i="1"/>
  <c r="S21" i="1" l="1"/>
  <c r="S23" i="1" l="1"/>
</calcChain>
</file>

<file path=xl/sharedStrings.xml><?xml version="1.0" encoding="utf-8"?>
<sst xmlns="http://schemas.openxmlformats.org/spreadsheetml/2006/main" count="34" uniqueCount="29">
  <si>
    <t>Участие в процессе разработки и усовершенствования нормативной базы и инструментов по управлению рисками</t>
  </si>
  <si>
    <t>Разработка Положения СВК</t>
  </si>
  <si>
    <t>Выработка и предоставление рекомендаций по изменению ДИ вовлеченных в СВК сотрудников</t>
  </si>
  <si>
    <t>Изучение и формирование предложений по внесению изменений в нормативные документы организации, с целью эффективности функционирования СВК</t>
  </si>
  <si>
    <t>Координирование выполнения работ по СВК со стороны вовлеченных сотрудников по филиалам и Головного офиса</t>
  </si>
  <si>
    <t>Разработка контрольных точек СВК по направлению ПОД/ФТ и их усовершенствование по другим направлениям</t>
  </si>
  <si>
    <t>Поддержание карты процессов в актуальном режиме по всем направлениям основной и хозяйственной деятельности</t>
  </si>
  <si>
    <t>Организация и координация процесса сопоставления карты процессов по процедуре и по факту</t>
  </si>
  <si>
    <t>Разработка технического задания по автоматизации контрольных точек СВК</t>
  </si>
  <si>
    <t>Тесное сотрудничество с СВА по вопросам СВК</t>
  </si>
  <si>
    <t>Послед контроль над исполнением планов мероприятий по устранению замечаний и реализации рекомендаций СВА</t>
  </si>
  <si>
    <t>Выполнение работ по возложенным контрольным точкам СВК</t>
  </si>
  <si>
    <t>Проведения анализов и предоставления заключений по открываемым, закрываемым и реорганизуемым подразделениям</t>
  </si>
  <si>
    <t>Техническая поддержка и консультационные работы для вовлеченных в СВК сотрудников.</t>
  </si>
  <si>
    <t>Выезды в подразделения для совместной работы с вовлеченными в СВК сотрудниками</t>
  </si>
  <si>
    <t>Координация работ РМ филиалов по своевременному проведению проверок целевого использования кредитов сотрудников, а так же проведения проверок по целевому использованию сотрудников ГО</t>
  </si>
  <si>
    <t>Подготовка отчета по статусу исправления замечаний и выполнения рекомендаций СВА</t>
  </si>
  <si>
    <t>Подготовка и предоставление отчета по СВК, в согласованном формате (Excel)</t>
  </si>
  <si>
    <t>Предоставление отчетности о выполненных работах по плану работ, в произвольной форме (Word)</t>
  </si>
  <si>
    <t>Важный - срочный</t>
  </si>
  <si>
    <t>Важный - несрочный</t>
  </si>
  <si>
    <t>Срочный - важный</t>
  </si>
  <si>
    <t>Нерочный - неважный</t>
  </si>
  <si>
    <t>Срок</t>
  </si>
  <si>
    <t>Задача</t>
  </si>
  <si>
    <t>Важность</t>
  </si>
  <si>
    <t>Срочность</t>
  </si>
  <si>
    <t>Задачи</t>
  </si>
  <si>
    <t>Приоритет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</si>
</sst>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2" fontId="0" fillId="0" borderId="0" xfId="0" applyNumberFormat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B23"/>
  <sheetViews>
    <sheetView zoomScale="85" zoomScaleNormal="85" workbookViewId="0">
      <selection activeCell="S5" sqref="R5:S5"/>
    </sheetView>
  </sheetViews>
  <sheetFormatPr defaultRowHeight="12.75" x14ac:dyDescent="0.2"/>
  <cols>
    <col min="1" max="1" width="3.5703125" style="1" customWidth="1"/>
    <col min="2" max="2" width="3" style="1" bestFit="1" customWidth="1"/>
    <col min="3" max="3" width="77.7109375" style="1" customWidth="1"/>
    <col min="4" max="15" width="12.5703125" style="1" hidden="1" customWidth="1"/>
    <col min="16" max="16" width="13.42578125" style="5" customWidth="1"/>
    <col min="17" max="17" width="10.5703125" style="5" customWidth="1"/>
    <col min="18" max="28" width="9.85546875" style="5" bestFit="1" customWidth="1"/>
    <col min="29" max="16384" width="9.140625" style="1"/>
  </cols>
  <sheetData>
    <row r="1" spans="2:28" x14ac:dyDescent="0.2">
      <c r="P1" s="11">
        <f ca="1">MONTH(S1)</f>
        <v>1</v>
      </c>
      <c r="Q1" s="11"/>
      <c r="R1" s="6"/>
      <c r="S1" s="6">
        <f ca="1">TODAY()</f>
        <v>42751</v>
      </c>
      <c r="T1" s="6"/>
      <c r="U1" s="6"/>
      <c r="V1" s="6"/>
      <c r="W1" s="6"/>
      <c r="X1" s="6"/>
      <c r="Y1" s="6"/>
      <c r="Z1" s="6"/>
      <c r="AA1" s="6"/>
      <c r="AB1" s="6"/>
    </row>
    <row r="2" spans="2:28" s="8" customFormat="1" x14ac:dyDescent="0.2">
      <c r="C2" s="8" t="s">
        <v>24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9" t="s">
        <v>23</v>
      </c>
      <c r="Q2" s="9"/>
      <c r="R2" s="9" t="s">
        <v>25</v>
      </c>
      <c r="S2" s="9" t="s">
        <v>26</v>
      </c>
      <c r="T2" s="9"/>
      <c r="U2" s="9"/>
      <c r="V2" s="9"/>
      <c r="W2" s="9"/>
      <c r="X2" s="9"/>
      <c r="Y2" s="9"/>
      <c r="Z2" s="9"/>
      <c r="AA2" s="9"/>
      <c r="AB2" s="9"/>
    </row>
    <row r="3" spans="2:28" ht="25.5" x14ac:dyDescent="0.2">
      <c r="B3" s="2">
        <v>1</v>
      </c>
      <c r="C3" s="3" t="s">
        <v>0</v>
      </c>
      <c r="D3" s="12">
        <v>42748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>
        <f ca="1">LOOKUP($P$1,$D$2:$O$2,D3:O3)</f>
        <v>42748</v>
      </c>
      <c r="Q3" s="6"/>
      <c r="R3" s="5">
        <v>1</v>
      </c>
      <c r="S3" s="11">
        <f t="shared" ref="S3:S23" ca="1" si="0">IF(P3="",2,IF($S$1+5&gt;P3,1,2))</f>
        <v>1</v>
      </c>
    </row>
    <row r="4" spans="2:28" x14ac:dyDescent="0.2">
      <c r="B4" s="2">
        <v>2</v>
      </c>
      <c r="C4" s="3" t="s">
        <v>1</v>
      </c>
      <c r="D4" s="4"/>
      <c r="E4" s="6">
        <v>42794</v>
      </c>
      <c r="F4" s="4"/>
      <c r="G4" s="4"/>
      <c r="H4" s="4"/>
      <c r="I4" s="4"/>
      <c r="J4" s="4"/>
      <c r="K4" s="4"/>
      <c r="L4" s="4"/>
      <c r="M4" s="4"/>
      <c r="N4" s="4"/>
      <c r="O4" s="4"/>
      <c r="P4" s="6">
        <f ca="1">LOOKUP($P$1,$D$2:$O$2,D4:O4)</f>
        <v>0</v>
      </c>
      <c r="Q4" s="6"/>
      <c r="R4" s="11">
        <v>2</v>
      </c>
      <c r="S4" s="11">
        <f t="shared" ca="1" si="0"/>
        <v>1</v>
      </c>
    </row>
    <row r="5" spans="2:28" ht="25.5" x14ac:dyDescent="0.2">
      <c r="B5" s="2">
        <v>3</v>
      </c>
      <c r="C5" s="3" t="s">
        <v>2</v>
      </c>
      <c r="D5" s="6">
        <v>42766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>
        <f t="shared" ref="P5:P23" ca="1" si="1">LOOKUP($P$1,$D$2:$O$2,D5:O5)</f>
        <v>42766</v>
      </c>
      <c r="Q5" s="6"/>
      <c r="R5" s="11">
        <v>1</v>
      </c>
      <c r="S5" s="11">
        <f t="shared" ca="1" si="0"/>
        <v>2</v>
      </c>
    </row>
    <row r="6" spans="2:28" ht="25.5" x14ac:dyDescent="0.2">
      <c r="B6" s="2">
        <v>4</v>
      </c>
      <c r="C6" s="3" t="s">
        <v>3</v>
      </c>
      <c r="D6" s="4"/>
      <c r="E6" s="4"/>
      <c r="F6" s="6">
        <v>42825</v>
      </c>
      <c r="G6" s="4"/>
      <c r="H6" s="4"/>
      <c r="I6" s="4"/>
      <c r="J6" s="4"/>
      <c r="K6" s="4"/>
      <c r="L6" s="4"/>
      <c r="M6" s="4"/>
      <c r="N6" s="4"/>
      <c r="O6" s="4"/>
      <c r="P6" s="6">
        <f t="shared" ca="1" si="1"/>
        <v>0</v>
      </c>
      <c r="Q6" s="6"/>
      <c r="R6" s="11">
        <v>1</v>
      </c>
      <c r="S6" s="11">
        <f t="shared" ca="1" si="0"/>
        <v>1</v>
      </c>
    </row>
    <row r="7" spans="2:28" ht="25.5" x14ac:dyDescent="0.2">
      <c r="B7" s="2">
        <v>5</v>
      </c>
      <c r="C7" s="3" t="s">
        <v>4</v>
      </c>
      <c r="D7" s="6">
        <v>42766</v>
      </c>
      <c r="E7" s="6">
        <v>42794</v>
      </c>
      <c r="F7" s="6">
        <v>42825</v>
      </c>
      <c r="G7" s="12">
        <v>42855</v>
      </c>
      <c r="H7" s="12">
        <v>42886</v>
      </c>
      <c r="I7" s="12">
        <v>42916</v>
      </c>
      <c r="J7" s="12">
        <v>42947</v>
      </c>
      <c r="K7" s="12">
        <v>42977</v>
      </c>
      <c r="L7" s="12">
        <v>43008</v>
      </c>
      <c r="M7" s="12">
        <v>43039</v>
      </c>
      <c r="N7" s="12">
        <v>43069</v>
      </c>
      <c r="O7" s="12">
        <v>43100</v>
      </c>
      <c r="P7" s="6">
        <f t="shared" ca="1" si="1"/>
        <v>42766</v>
      </c>
      <c r="Q7" s="6"/>
      <c r="R7" s="11">
        <v>2</v>
      </c>
      <c r="S7" s="11">
        <f t="shared" ca="1" si="0"/>
        <v>2</v>
      </c>
      <c r="T7" s="6"/>
      <c r="U7" s="6"/>
      <c r="V7" s="6"/>
      <c r="W7" s="6"/>
      <c r="X7" s="6"/>
      <c r="Y7" s="6"/>
      <c r="Z7" s="6"/>
      <c r="AA7" s="6"/>
      <c r="AB7" s="6"/>
    </row>
    <row r="8" spans="2:28" ht="25.5" x14ac:dyDescent="0.2">
      <c r="B8" s="2">
        <v>6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>
        <f t="shared" ca="1" si="1"/>
        <v>0</v>
      </c>
      <c r="Q8" s="6"/>
      <c r="R8" s="11">
        <v>1</v>
      </c>
      <c r="S8" s="11">
        <f t="shared" ca="1" si="0"/>
        <v>1</v>
      </c>
    </row>
    <row r="9" spans="2:28" ht="25.5" x14ac:dyDescent="0.2">
      <c r="B9" s="2">
        <v>7</v>
      </c>
      <c r="C9" s="3" t="s">
        <v>6</v>
      </c>
      <c r="D9" s="6">
        <v>42766</v>
      </c>
      <c r="E9" s="6">
        <v>42794</v>
      </c>
      <c r="F9" s="6">
        <v>42825</v>
      </c>
      <c r="G9" s="12">
        <v>42855</v>
      </c>
      <c r="H9" s="12">
        <v>42886</v>
      </c>
      <c r="I9" s="12">
        <v>42916</v>
      </c>
      <c r="J9" s="12">
        <v>42947</v>
      </c>
      <c r="K9" s="12">
        <v>42977</v>
      </c>
      <c r="L9" s="12">
        <v>43008</v>
      </c>
      <c r="M9" s="12">
        <v>43039</v>
      </c>
      <c r="N9" s="12">
        <v>43069</v>
      </c>
      <c r="O9" s="12">
        <v>43100</v>
      </c>
      <c r="P9" s="6">
        <f t="shared" ca="1" si="1"/>
        <v>42766</v>
      </c>
      <c r="Q9" s="6"/>
      <c r="R9" s="11">
        <v>2</v>
      </c>
      <c r="S9" s="11">
        <f t="shared" ca="1" si="0"/>
        <v>2</v>
      </c>
      <c r="T9" s="6"/>
      <c r="U9" s="6"/>
      <c r="V9" s="6"/>
      <c r="W9" s="6"/>
      <c r="X9" s="6"/>
      <c r="Y9" s="6"/>
      <c r="Z9" s="6"/>
      <c r="AA9" s="6"/>
      <c r="AB9" s="6"/>
    </row>
    <row r="10" spans="2:28" x14ac:dyDescent="0.2">
      <c r="B10" s="16">
        <v>8</v>
      </c>
      <c r="C10" s="17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>
        <f t="shared" ca="1" si="1"/>
        <v>0</v>
      </c>
      <c r="Q10" s="6"/>
      <c r="R10" s="11">
        <v>1</v>
      </c>
      <c r="S10" s="11">
        <f t="shared" ca="1" si="0"/>
        <v>1</v>
      </c>
      <c r="V10" s="6"/>
    </row>
    <row r="11" spans="2:28" x14ac:dyDescent="0.2">
      <c r="B11" s="16"/>
      <c r="C11" s="1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>
        <f t="shared" ca="1" si="1"/>
        <v>0</v>
      </c>
      <c r="Q11" s="6"/>
      <c r="R11" s="11">
        <v>2</v>
      </c>
      <c r="S11" s="11">
        <f t="shared" ca="1" si="0"/>
        <v>1</v>
      </c>
      <c r="AA11" s="6"/>
    </row>
    <row r="12" spans="2:28" x14ac:dyDescent="0.2">
      <c r="B12" s="16">
        <v>9</v>
      </c>
      <c r="C12" s="17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>
        <f t="shared" ca="1" si="1"/>
        <v>0</v>
      </c>
      <c r="Q12" s="6"/>
      <c r="R12" s="11">
        <v>1</v>
      </c>
      <c r="S12" s="11">
        <f t="shared" ca="1" si="0"/>
        <v>1</v>
      </c>
      <c r="T12" s="6"/>
    </row>
    <row r="13" spans="2:28" x14ac:dyDescent="0.2">
      <c r="B13" s="16"/>
      <c r="C13" s="1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>
        <f t="shared" ca="1" si="1"/>
        <v>0</v>
      </c>
      <c r="Q13" s="6"/>
      <c r="R13" s="11">
        <v>2</v>
      </c>
      <c r="S13" s="11">
        <f t="shared" ca="1" si="0"/>
        <v>1</v>
      </c>
      <c r="W13" s="6"/>
    </row>
    <row r="14" spans="2:28" x14ac:dyDescent="0.2">
      <c r="B14" s="2">
        <v>10</v>
      </c>
      <c r="C14" s="3" t="s">
        <v>9</v>
      </c>
      <c r="D14" s="6"/>
      <c r="E14" s="6"/>
      <c r="F14" s="6">
        <v>42825</v>
      </c>
      <c r="G14" s="12"/>
      <c r="H14" s="12"/>
      <c r="I14" s="12">
        <v>42916</v>
      </c>
      <c r="J14" s="12"/>
      <c r="K14" s="12"/>
      <c r="L14" s="12">
        <v>43008</v>
      </c>
      <c r="M14" s="12"/>
      <c r="N14" s="12"/>
      <c r="O14" s="12">
        <v>43100</v>
      </c>
      <c r="P14" s="6">
        <f t="shared" ca="1" si="1"/>
        <v>0</v>
      </c>
      <c r="Q14" s="6"/>
      <c r="R14" s="11">
        <v>1</v>
      </c>
      <c r="S14" s="11">
        <f t="shared" ca="1" si="0"/>
        <v>1</v>
      </c>
      <c r="V14" s="6"/>
      <c r="Y14" s="6"/>
      <c r="AB14" s="6"/>
    </row>
    <row r="15" spans="2:28" ht="25.5" x14ac:dyDescent="0.2">
      <c r="B15" s="2">
        <v>13</v>
      </c>
      <c r="C15" s="3" t="s">
        <v>10</v>
      </c>
      <c r="D15" s="6">
        <v>42766</v>
      </c>
      <c r="E15" s="6">
        <v>42794</v>
      </c>
      <c r="F15" s="6">
        <v>42825</v>
      </c>
      <c r="G15" s="12">
        <v>42855</v>
      </c>
      <c r="H15" s="12">
        <v>42886</v>
      </c>
      <c r="I15" s="12">
        <v>42916</v>
      </c>
      <c r="J15" s="12">
        <v>42947</v>
      </c>
      <c r="K15" s="12">
        <v>42977</v>
      </c>
      <c r="L15" s="12">
        <v>43008</v>
      </c>
      <c r="M15" s="12">
        <v>43039</v>
      </c>
      <c r="N15" s="12">
        <v>43069</v>
      </c>
      <c r="O15" s="12">
        <v>43100</v>
      </c>
      <c r="P15" s="6">
        <f t="shared" ca="1" si="1"/>
        <v>42766</v>
      </c>
      <c r="Q15" s="6"/>
      <c r="R15" s="11">
        <v>2</v>
      </c>
      <c r="S15" s="11">
        <f t="shared" ca="1" si="0"/>
        <v>2</v>
      </c>
      <c r="T15" s="6"/>
      <c r="U15" s="6"/>
      <c r="V15" s="6"/>
      <c r="W15" s="6"/>
      <c r="X15" s="6"/>
      <c r="Y15" s="6"/>
      <c r="Z15" s="6"/>
      <c r="AA15" s="6"/>
      <c r="AB15" s="6"/>
    </row>
    <row r="16" spans="2:28" x14ac:dyDescent="0.2">
      <c r="B16" s="2">
        <v>14</v>
      </c>
      <c r="C16" s="3" t="s">
        <v>11</v>
      </c>
      <c r="D16" s="6">
        <v>42766</v>
      </c>
      <c r="E16" s="6">
        <v>42794</v>
      </c>
      <c r="F16" s="6">
        <v>42825</v>
      </c>
      <c r="G16" s="12">
        <v>42855</v>
      </c>
      <c r="H16" s="12">
        <v>42886</v>
      </c>
      <c r="I16" s="12">
        <v>42916</v>
      </c>
      <c r="J16" s="12">
        <v>42947</v>
      </c>
      <c r="K16" s="12">
        <v>42977</v>
      </c>
      <c r="L16" s="12">
        <v>43008</v>
      </c>
      <c r="M16" s="12">
        <v>43039</v>
      </c>
      <c r="N16" s="12">
        <v>43069</v>
      </c>
      <c r="O16" s="12">
        <v>43100</v>
      </c>
      <c r="P16" s="6">
        <f t="shared" ca="1" si="1"/>
        <v>42766</v>
      </c>
      <c r="Q16" s="6"/>
      <c r="R16" s="11">
        <v>1</v>
      </c>
      <c r="S16" s="11">
        <f t="shared" ca="1" si="0"/>
        <v>2</v>
      </c>
      <c r="T16" s="6"/>
      <c r="U16" s="6"/>
      <c r="V16" s="6"/>
      <c r="W16" s="6"/>
      <c r="X16" s="6"/>
      <c r="Y16" s="6"/>
      <c r="Z16" s="6"/>
      <c r="AA16" s="6"/>
      <c r="AB16" s="6"/>
    </row>
    <row r="17" spans="2:28" ht="25.5" x14ac:dyDescent="0.2">
      <c r="B17" s="2">
        <v>15</v>
      </c>
      <c r="C17" s="3" t="s">
        <v>12</v>
      </c>
      <c r="D17" s="6">
        <v>42766</v>
      </c>
      <c r="E17" s="6">
        <v>42794</v>
      </c>
      <c r="F17" s="6">
        <v>42825</v>
      </c>
      <c r="G17" s="12">
        <v>42855</v>
      </c>
      <c r="H17" s="12">
        <v>42886</v>
      </c>
      <c r="I17" s="12">
        <v>42916</v>
      </c>
      <c r="J17" s="12">
        <v>42947</v>
      </c>
      <c r="K17" s="12">
        <v>42977</v>
      </c>
      <c r="L17" s="12">
        <v>43008</v>
      </c>
      <c r="M17" s="12">
        <v>43039</v>
      </c>
      <c r="N17" s="12">
        <v>43069</v>
      </c>
      <c r="O17" s="12">
        <v>43100</v>
      </c>
      <c r="P17" s="6">
        <f t="shared" ca="1" si="1"/>
        <v>42766</v>
      </c>
      <c r="Q17" s="6"/>
      <c r="R17" s="11">
        <v>2</v>
      </c>
      <c r="S17" s="11">
        <f t="shared" ca="1" si="0"/>
        <v>2</v>
      </c>
    </row>
    <row r="18" spans="2:28" x14ac:dyDescent="0.2">
      <c r="B18" s="2">
        <v>16</v>
      </c>
      <c r="C18" s="3" t="s">
        <v>13</v>
      </c>
      <c r="D18" s="6">
        <v>42766</v>
      </c>
      <c r="E18" s="6">
        <v>42794</v>
      </c>
      <c r="F18" s="6">
        <v>42825</v>
      </c>
      <c r="G18" s="12">
        <v>42855</v>
      </c>
      <c r="H18" s="12">
        <v>42886</v>
      </c>
      <c r="I18" s="12">
        <v>42916</v>
      </c>
      <c r="J18" s="12">
        <v>42947</v>
      </c>
      <c r="K18" s="12">
        <v>42977</v>
      </c>
      <c r="L18" s="12">
        <v>43008</v>
      </c>
      <c r="M18" s="12">
        <v>43039</v>
      </c>
      <c r="N18" s="12">
        <v>43069</v>
      </c>
      <c r="O18" s="12">
        <v>43100</v>
      </c>
      <c r="P18" s="6">
        <f t="shared" ca="1" si="1"/>
        <v>42766</v>
      </c>
      <c r="Q18" s="6"/>
      <c r="R18" s="11">
        <v>1</v>
      </c>
      <c r="S18" s="11">
        <f t="shared" ca="1" si="0"/>
        <v>2</v>
      </c>
      <c r="T18" s="6"/>
      <c r="U18" s="6"/>
      <c r="V18" s="6"/>
      <c r="W18" s="6"/>
      <c r="X18" s="6"/>
      <c r="Y18" s="6"/>
      <c r="Z18" s="6"/>
      <c r="AA18" s="6"/>
      <c r="AB18" s="6"/>
    </row>
    <row r="19" spans="2:28" x14ac:dyDescent="0.2">
      <c r="B19" s="2">
        <v>17</v>
      </c>
      <c r="C19" s="3" t="s">
        <v>14</v>
      </c>
      <c r="D19" s="6">
        <v>42766</v>
      </c>
      <c r="E19" s="6">
        <v>42794</v>
      </c>
      <c r="F19" s="6">
        <v>42825</v>
      </c>
      <c r="G19" s="12">
        <v>42855</v>
      </c>
      <c r="H19" s="12">
        <v>42886</v>
      </c>
      <c r="I19" s="12">
        <v>42916</v>
      </c>
      <c r="J19" s="12">
        <v>42947</v>
      </c>
      <c r="K19" s="12">
        <v>42977</v>
      </c>
      <c r="L19" s="12">
        <v>43008</v>
      </c>
      <c r="M19" s="12">
        <v>43039</v>
      </c>
      <c r="N19" s="12">
        <v>43069</v>
      </c>
      <c r="O19" s="12">
        <v>43100</v>
      </c>
      <c r="P19" s="6">
        <f t="shared" ca="1" si="1"/>
        <v>42766</v>
      </c>
      <c r="Q19" s="6"/>
      <c r="R19" s="11">
        <v>2</v>
      </c>
      <c r="S19" s="11">
        <f t="shared" ca="1" si="0"/>
        <v>2</v>
      </c>
      <c r="T19" s="6"/>
      <c r="U19" s="6"/>
      <c r="V19" s="6"/>
      <c r="W19" s="6"/>
      <c r="X19" s="6"/>
      <c r="Y19" s="6"/>
      <c r="Z19" s="6"/>
      <c r="AA19" s="6"/>
      <c r="AB19" s="6"/>
    </row>
    <row r="20" spans="2:28" ht="38.25" x14ac:dyDescent="0.2">
      <c r="B20" s="2">
        <v>18</v>
      </c>
      <c r="C20" s="3" t="s">
        <v>15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f t="shared" ca="1" si="1"/>
        <v>0</v>
      </c>
      <c r="Q20" s="6"/>
      <c r="R20" s="11">
        <v>1</v>
      </c>
      <c r="S20" s="11">
        <f t="shared" ca="1" si="0"/>
        <v>1</v>
      </c>
      <c r="T20" s="6"/>
      <c r="U20" s="6"/>
      <c r="V20" s="6"/>
      <c r="W20" s="6"/>
      <c r="X20" s="6"/>
      <c r="Y20" s="6"/>
      <c r="Z20" s="6"/>
      <c r="AA20" s="6"/>
      <c r="AB20" s="6"/>
    </row>
    <row r="21" spans="2:28" x14ac:dyDescent="0.2">
      <c r="B21" s="2">
        <v>19</v>
      </c>
      <c r="C21" s="3" t="s">
        <v>16</v>
      </c>
      <c r="D21" s="6"/>
      <c r="E21" s="6"/>
      <c r="F21" s="6">
        <v>42825</v>
      </c>
      <c r="G21" s="12"/>
      <c r="H21" s="12"/>
      <c r="I21" s="12">
        <v>42916</v>
      </c>
      <c r="J21" s="12"/>
      <c r="K21" s="12"/>
      <c r="L21" s="12">
        <v>43008</v>
      </c>
      <c r="M21" s="12"/>
      <c r="N21" s="12"/>
      <c r="O21" s="12">
        <v>43100</v>
      </c>
      <c r="P21" s="6">
        <f t="shared" ca="1" si="1"/>
        <v>0</v>
      </c>
      <c r="Q21" s="6"/>
      <c r="R21" s="11">
        <v>1</v>
      </c>
      <c r="S21" s="11">
        <f t="shared" ca="1" si="0"/>
        <v>1</v>
      </c>
      <c r="V21" s="6"/>
      <c r="Y21" s="6"/>
      <c r="AB21" s="6"/>
    </row>
    <row r="22" spans="2:28" x14ac:dyDescent="0.2">
      <c r="B22" s="2">
        <v>20</v>
      </c>
      <c r="C22" s="3" t="s">
        <v>17</v>
      </c>
      <c r="D22" s="6">
        <v>42766</v>
      </c>
      <c r="E22" s="6">
        <v>42794</v>
      </c>
      <c r="F22" s="6">
        <v>42825</v>
      </c>
      <c r="G22" s="12">
        <v>42855</v>
      </c>
      <c r="H22" s="12">
        <v>42886</v>
      </c>
      <c r="I22" s="12">
        <v>42916</v>
      </c>
      <c r="J22" s="12">
        <v>42947</v>
      </c>
      <c r="K22" s="12">
        <v>42977</v>
      </c>
      <c r="L22" s="12">
        <v>43008</v>
      </c>
      <c r="M22" s="12">
        <v>43039</v>
      </c>
      <c r="N22" s="12">
        <v>43069</v>
      </c>
      <c r="O22" s="12">
        <v>43100</v>
      </c>
      <c r="P22" s="6">
        <f t="shared" ca="1" si="1"/>
        <v>42766</v>
      </c>
      <c r="Q22" s="6"/>
      <c r="R22" s="11">
        <v>1</v>
      </c>
      <c r="S22" s="11">
        <f t="shared" ca="1" si="0"/>
        <v>2</v>
      </c>
      <c r="T22" s="6"/>
      <c r="U22" s="6"/>
      <c r="V22" s="6"/>
      <c r="W22" s="6"/>
      <c r="X22" s="6"/>
      <c r="Y22" s="6"/>
      <c r="Z22" s="6"/>
      <c r="AA22" s="6"/>
      <c r="AB22" s="6"/>
    </row>
    <row r="23" spans="2:28" ht="25.5" x14ac:dyDescent="0.2">
      <c r="B23" s="2">
        <v>21</v>
      </c>
      <c r="C23" s="3" t="s">
        <v>18</v>
      </c>
      <c r="D23" s="6">
        <v>42766</v>
      </c>
      <c r="E23" s="6">
        <v>42794</v>
      </c>
      <c r="F23" s="6">
        <v>42825</v>
      </c>
      <c r="G23" s="12">
        <v>42855</v>
      </c>
      <c r="H23" s="12">
        <v>42886</v>
      </c>
      <c r="I23" s="12">
        <v>42916</v>
      </c>
      <c r="J23" s="12">
        <v>42947</v>
      </c>
      <c r="K23" s="12">
        <v>42977</v>
      </c>
      <c r="L23" s="12">
        <v>43008</v>
      </c>
      <c r="M23" s="12">
        <v>43039</v>
      </c>
      <c r="N23" s="12">
        <v>43069</v>
      </c>
      <c r="O23" s="12">
        <v>43100</v>
      </c>
      <c r="P23" s="6">
        <f t="shared" ca="1" si="1"/>
        <v>42766</v>
      </c>
      <c r="Q23" s="6"/>
      <c r="R23" s="11">
        <v>2</v>
      </c>
      <c r="S23" s="11">
        <f t="shared" ca="1" si="0"/>
        <v>2</v>
      </c>
      <c r="T23" s="6"/>
      <c r="U23" s="6"/>
      <c r="V23" s="6"/>
      <c r="W23" s="6"/>
      <c r="X23" s="6"/>
      <c r="Y23" s="6"/>
      <c r="Z23" s="6"/>
      <c r="AA23" s="6"/>
      <c r="AB23" s="6"/>
    </row>
  </sheetData>
  <mergeCells count="4">
    <mergeCell ref="B10:B11"/>
    <mergeCell ref="C10:C11"/>
    <mergeCell ref="B12:B13"/>
    <mergeCell ref="C12:C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0"/>
  <sheetViews>
    <sheetView tabSelected="1" workbookViewId="0">
      <selection activeCell="F4" sqref="F4"/>
    </sheetView>
  </sheetViews>
  <sheetFormatPr defaultRowHeight="15" x14ac:dyDescent="0.25"/>
  <cols>
    <col min="1" max="2" width="5" style="7" customWidth="1"/>
    <col min="3" max="3" width="21.85546875" bestFit="1" customWidth="1"/>
    <col min="4" max="4" width="110.5703125" customWidth="1"/>
    <col min="5" max="5" width="13.7109375" style="7" customWidth="1"/>
    <col min="6" max="6" width="10.140625" bestFit="1" customWidth="1"/>
  </cols>
  <sheetData>
    <row r="1" spans="1:6" x14ac:dyDescent="0.25">
      <c r="C1" s="10"/>
    </row>
    <row r="2" spans="1:6" s="15" customFormat="1" x14ac:dyDescent="0.25">
      <c r="C2" s="15" t="s">
        <v>28</v>
      </c>
      <c r="D2" s="15" t="s">
        <v>27</v>
      </c>
      <c r="E2" s="15" t="s">
        <v>23</v>
      </c>
    </row>
    <row r="3" spans="1:6" x14ac:dyDescent="0.25">
      <c r="A3" s="7">
        <v>1</v>
      </c>
      <c r="B3" s="7">
        <v>1</v>
      </c>
      <c r="C3" t="s">
        <v>19</v>
      </c>
      <c r="D3" s="13" t="s">
        <v>0</v>
      </c>
      <c r="E3" s="14">
        <v>42748</v>
      </c>
      <c r="F3" s="18">
        <f ca="1">IFERROR(VLOOKUP(D3,Задачи!C$3:P$23,14,),"")</f>
        <v>42748</v>
      </c>
    </row>
    <row r="4" spans="1:6" ht="25.5" x14ac:dyDescent="0.25">
      <c r="D4" s="13" t="s">
        <v>3</v>
      </c>
      <c r="F4" s="18">
        <f ca="1">IFERROR(VLOOKUP(D4,Задачи!C$3:P$23,14,),"")</f>
        <v>0</v>
      </c>
    </row>
    <row r="5" spans="1:6" x14ac:dyDescent="0.25">
      <c r="F5" s="18" t="str">
        <f>IFERROR(VLOOKUP(D5,Задачи!C$3:P$23,14,),"")</f>
        <v/>
      </c>
    </row>
    <row r="6" spans="1:6" x14ac:dyDescent="0.25">
      <c r="F6" s="18" t="str">
        <f>IFERROR(VLOOKUP(D6,Задачи!C$3:P$23,14,),"")</f>
        <v/>
      </c>
    </row>
    <row r="7" spans="1:6" x14ac:dyDescent="0.25">
      <c r="F7" s="18" t="str">
        <f>IFERROR(VLOOKUP(D7,Задачи!C$3:P$23,14,),"")</f>
        <v/>
      </c>
    </row>
    <row r="8" spans="1:6" x14ac:dyDescent="0.25">
      <c r="F8" s="18" t="str">
        <f>IFERROR(VLOOKUP(D8,Задачи!C$3:P$23,14,),"")</f>
        <v/>
      </c>
    </row>
    <row r="9" spans="1:6" x14ac:dyDescent="0.25">
      <c r="F9" s="18" t="str">
        <f>IFERROR(VLOOKUP(D9,Задачи!C$3:P$23,14,),"")</f>
        <v/>
      </c>
    </row>
    <row r="10" spans="1:6" x14ac:dyDescent="0.25">
      <c r="F10" s="18" t="str">
        <f>IFERROR(VLOOKUP(D10,Задачи!C$3:P$23,14,),"")</f>
        <v/>
      </c>
    </row>
    <row r="11" spans="1:6" x14ac:dyDescent="0.25">
      <c r="F11" s="18" t="str">
        <f>IFERROR(VLOOKUP(D11,Задачи!C$3:P$23,14,),"")</f>
        <v/>
      </c>
    </row>
    <row r="12" spans="1:6" x14ac:dyDescent="0.25">
      <c r="A12" s="7">
        <v>1</v>
      </c>
      <c r="B12" s="7">
        <v>2</v>
      </c>
      <c r="C12" t="s">
        <v>20</v>
      </c>
      <c r="D12" s="13" t="s">
        <v>2</v>
      </c>
      <c r="E12" s="14">
        <v>42766</v>
      </c>
      <c r="F12" s="18">
        <f ca="1">IFERROR(VLOOKUP(D12,Задачи!C$3:P$23,14,),"")</f>
        <v>42766</v>
      </c>
    </row>
    <row r="13" spans="1:6" x14ac:dyDescent="0.25">
      <c r="F13" s="18" t="str">
        <f>IFERROR(VLOOKUP(D13,Задачи!C$3:P$23,14,),"")</f>
        <v/>
      </c>
    </row>
    <row r="14" spans="1:6" x14ac:dyDescent="0.25">
      <c r="F14" s="18" t="str">
        <f>IFERROR(VLOOKUP(D14,Задачи!C$3:P$23,14,),"")</f>
        <v/>
      </c>
    </row>
    <row r="15" spans="1:6" x14ac:dyDescent="0.25">
      <c r="F15" s="18" t="str">
        <f>IFERROR(VLOOKUP(D15,Задачи!C$3:P$23,14,),"")</f>
        <v/>
      </c>
    </row>
    <row r="16" spans="1:6" x14ac:dyDescent="0.25">
      <c r="F16" s="18" t="str">
        <f>IFERROR(VLOOKUP(D16,Задачи!C$3:P$23,14,),"")</f>
        <v/>
      </c>
    </row>
    <row r="17" spans="1:6" x14ac:dyDescent="0.25">
      <c r="F17" s="18" t="str">
        <f>IFERROR(VLOOKUP(D17,Задачи!C$3:P$23,14,),"")</f>
        <v/>
      </c>
    </row>
    <row r="18" spans="1:6" x14ac:dyDescent="0.25">
      <c r="F18" s="18" t="str">
        <f>IFERROR(VLOOKUP(D18,Задачи!C$3:P$23,14,),"")</f>
        <v/>
      </c>
    </row>
    <row r="19" spans="1:6" x14ac:dyDescent="0.25">
      <c r="F19" s="18" t="str">
        <f>IFERROR(VLOOKUP(D19,Задачи!C$3:P$23,14,),"")</f>
        <v/>
      </c>
    </row>
    <row r="20" spans="1:6" x14ac:dyDescent="0.25">
      <c r="F20" s="18" t="str">
        <f>IFERROR(VLOOKUP(D20,Задачи!C$3:P$23,14,),"")</f>
        <v/>
      </c>
    </row>
    <row r="21" spans="1:6" x14ac:dyDescent="0.25">
      <c r="A21" s="7">
        <v>2</v>
      </c>
      <c r="B21" s="7">
        <v>1</v>
      </c>
      <c r="C21" t="s">
        <v>21</v>
      </c>
      <c r="D21" s="13" t="s">
        <v>1</v>
      </c>
      <c r="E21" s="6"/>
      <c r="F21" s="18">
        <f ca="1">IFERROR(VLOOKUP(D21,Задачи!C$3:P$23,14,),"")</f>
        <v>0</v>
      </c>
    </row>
    <row r="22" spans="1:6" x14ac:dyDescent="0.25">
      <c r="F22" s="18" t="str">
        <f>IFERROR(VLOOKUP(D22,Задачи!C$3:P$23,14,),"")</f>
        <v/>
      </c>
    </row>
    <row r="23" spans="1:6" x14ac:dyDescent="0.25">
      <c r="F23" s="18" t="str">
        <f>IFERROR(VLOOKUP(D23,Задачи!C$3:P$23,14,),"")</f>
        <v/>
      </c>
    </row>
    <row r="24" spans="1:6" x14ac:dyDescent="0.25">
      <c r="F24" s="18" t="str">
        <f>IFERROR(VLOOKUP(D24,Задачи!C$3:P$23,14,),"")</f>
        <v/>
      </c>
    </row>
    <row r="25" spans="1:6" x14ac:dyDescent="0.25">
      <c r="F25" s="18" t="str">
        <f>IFERROR(VLOOKUP(D25,Задачи!C$3:P$23,14,),"")</f>
        <v/>
      </c>
    </row>
    <row r="26" spans="1:6" x14ac:dyDescent="0.25">
      <c r="F26" s="18" t="str">
        <f>IFERROR(VLOOKUP(D26,Задачи!C$3:P$23,14,),"")</f>
        <v/>
      </c>
    </row>
    <row r="27" spans="1:6" x14ac:dyDescent="0.25">
      <c r="F27" s="18" t="str">
        <f>IFERROR(VLOOKUP(D27,Задачи!C$3:P$23,14,),"")</f>
        <v/>
      </c>
    </row>
    <row r="28" spans="1:6" x14ac:dyDescent="0.25">
      <c r="F28" s="18" t="str">
        <f>IFERROR(VLOOKUP(D28,Задачи!C$3:P$23,14,),"")</f>
        <v/>
      </c>
    </row>
    <row r="29" spans="1:6" x14ac:dyDescent="0.25">
      <c r="F29" s="18" t="str">
        <f>IFERROR(VLOOKUP(D29,Задачи!C$3:P$23,14,),"")</f>
        <v/>
      </c>
    </row>
    <row r="30" spans="1:6" x14ac:dyDescent="0.25">
      <c r="A30" s="7">
        <v>2</v>
      </c>
      <c r="B30" s="7">
        <v>2</v>
      </c>
      <c r="C30" t="s">
        <v>22</v>
      </c>
      <c r="F30" s="18" t="str">
        <f>IFERROR(VLOOKUP(D30,Задачи!C$3:P$23,14,),"")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Задачи</vt:lpstr>
      <vt:lpstr>Квадрант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2017-01-16T10:12:53Z</dcterms:modified>
</cp:coreProperties>
</file>