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60" windowHeight="7305"/>
  </bookViews>
  <sheets>
    <sheet name="9" sheetId="1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5" l="1"/>
  <c r="C8" i="15"/>
  <c r="E5" i="15" l="1"/>
  <c r="C5" i="15"/>
  <c r="E3" i="15" l="1"/>
</calcChain>
</file>

<file path=xl/sharedStrings.xml><?xml version="1.0" encoding="utf-8"?>
<sst xmlns="http://schemas.openxmlformats.org/spreadsheetml/2006/main" count="116" uniqueCount="35">
  <si>
    <t>Дата</t>
  </si>
  <si>
    <t>Пн</t>
  </si>
  <si>
    <t>Вт</t>
  </si>
  <si>
    <t>День</t>
  </si>
  <si>
    <t>Принято</t>
  </si>
  <si>
    <t>План</t>
  </si>
  <si>
    <t>Москва</t>
  </si>
  <si>
    <t>Регионы</t>
  </si>
  <si>
    <t xml:space="preserve">Заказов к сборке </t>
  </si>
  <si>
    <t>Загружено</t>
  </si>
  <si>
    <t>XD</t>
  </si>
  <si>
    <t>CS</t>
  </si>
  <si>
    <t>до 2х дней</t>
  </si>
  <si>
    <t>до 7 дней</t>
  </si>
  <si>
    <t>более 7 дней</t>
  </si>
  <si>
    <t>Загрузка</t>
  </si>
  <si>
    <t>Заполняемость ТС</t>
  </si>
  <si>
    <t>Трансферы</t>
  </si>
  <si>
    <t>Остаток</t>
  </si>
  <si>
    <t>Ср</t>
  </si>
  <si>
    <t>Приемка XD (в паллетоместах)</t>
  </si>
  <si>
    <t>ср</t>
  </si>
  <si>
    <t>чт</t>
  </si>
  <si>
    <t>Чт</t>
  </si>
  <si>
    <t>Пт</t>
  </si>
  <si>
    <t>пт</t>
  </si>
  <si>
    <t>сб</t>
  </si>
  <si>
    <t>отгруженно всего</t>
  </si>
  <si>
    <t>вс</t>
  </si>
  <si>
    <t>пн</t>
  </si>
  <si>
    <t>вт</t>
  </si>
  <si>
    <t>Кол-во аномалий по документам</t>
  </si>
  <si>
    <t>своевременость отгрузки</t>
  </si>
  <si>
    <t>своевременость разгрузки</t>
  </si>
  <si>
    <t>принято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</si>
</sst>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\ mmm;@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/>
    <xf numFmtId="1" fontId="0" fillId="0" borderId="0" xfId="0" applyNumberFormat="1"/>
    <xf numFmtId="1" fontId="0" fillId="0" borderId="1" xfId="0" applyNumberForma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6" borderId="2" xfId="0" applyFill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 vertical="center" wrapText="1"/>
    </xf>
    <xf numFmtId="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/>
    </xf>
    <xf numFmtId="9" fontId="1" fillId="0" borderId="4" xfId="0" applyNumberFormat="1" applyFont="1" applyFill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164" fontId="0" fillId="0" borderId="1" xfId="0" applyNumberFormat="1" applyFill="1" applyBorder="1"/>
    <xf numFmtId="0" fontId="0" fillId="0" borderId="1" xfId="0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8" borderId="0" xfId="0" applyFill="1"/>
    <xf numFmtId="0" fontId="0" fillId="8" borderId="7" xfId="0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1" fillId="4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9" fontId="1" fillId="4" borderId="3" xfId="0" applyNumberFormat="1" applyFont="1" applyFill="1" applyBorder="1" applyAlignment="1">
      <alignment horizontal="center" vertical="center" wrapText="1"/>
    </xf>
    <xf numFmtId="9" fontId="1" fillId="4" borderId="4" xfId="0" applyNumberFormat="1" applyFont="1" applyFill="1" applyBorder="1" applyAlignment="1">
      <alignment horizontal="center" vertical="center" wrapText="1"/>
    </xf>
    <xf numFmtId="0" fontId="0" fillId="5" borderId="9" xfId="0" applyFill="1" applyBorder="1" applyAlignment="1"/>
    <xf numFmtId="0" fontId="0" fillId="5" borderId="10" xfId="0" applyFill="1" applyBorder="1" applyAlignment="1"/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9" fontId="3" fillId="0" borderId="8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7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4791FF"/>
      <color rgb="FF61A1FF"/>
      <color rgb="FF89B9FF"/>
      <color rgb="FF0187F5"/>
      <color rgb="FF2A9EFE"/>
      <color rgb="FF4CADFE"/>
      <color rgb="FF5EB6FE"/>
      <color rgb="FF0066FF"/>
      <color rgb="FF47B0FF"/>
      <color rgb="FFEB8E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Загрузка (кол-во</a:t>
            </a:r>
            <a:r>
              <a:rPr lang="ru-RU" baseline="0"/>
              <a:t> машин)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'9'!$E$2</c:f>
              <c:strCache>
                <c:ptCount val="1"/>
                <c:pt idx="0">
                  <c:v>План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'9'!$A$63:$B$70</c:f>
              <c:multiLvlStrCache>
                <c:ptCount val="8"/>
                <c:lvl>
                  <c:pt idx="0">
                    <c:v>пт</c:v>
                  </c:pt>
                  <c:pt idx="1">
                    <c:v>сб</c:v>
                  </c:pt>
                  <c:pt idx="2">
                    <c:v>вс</c:v>
                  </c:pt>
                  <c:pt idx="3">
                    <c:v>пн</c:v>
                  </c:pt>
                  <c:pt idx="4">
                    <c:v>вт</c:v>
                  </c:pt>
                  <c:pt idx="5">
                    <c:v>ср</c:v>
                  </c:pt>
                  <c:pt idx="6">
                    <c:v>чт</c:v>
                  </c:pt>
                  <c:pt idx="7">
                    <c:v>пт</c:v>
                  </c:pt>
                </c:lvl>
                <c:lvl>
                  <c:pt idx="0">
                    <c:v>6 янв</c:v>
                  </c:pt>
                  <c:pt idx="1">
                    <c:v>7 янв</c:v>
                  </c:pt>
                  <c:pt idx="2">
                    <c:v>8 янв</c:v>
                  </c:pt>
                  <c:pt idx="3">
                    <c:v>9 янв</c:v>
                  </c:pt>
                  <c:pt idx="4">
                    <c:v>10 янв</c:v>
                  </c:pt>
                  <c:pt idx="5">
                    <c:v>11 янв</c:v>
                  </c:pt>
                  <c:pt idx="6">
                    <c:v>12 янв</c:v>
                  </c:pt>
                  <c:pt idx="7">
                    <c:v>13 янв</c:v>
                  </c:pt>
                </c:lvl>
              </c:multiLvlStrCache>
              <c:extLst>
                <c:ext xmlns:c15="http://schemas.microsoft.com/office/drawing/2012/chart" uri="{02D57815-91ED-43cb-92C2-25804820EDAC}">
                  <c15:fullRef>
                    <c15:sqref>'9'!$A$61:$B$70</c15:sqref>
                  </c15:fullRef>
                </c:ext>
              </c:extLst>
            </c:multiLvlStrRef>
          </c:cat>
          <c:val>
            <c:numRef>
              <c:f>'9'!$E$63:$E$70</c:f>
              <c:numCache>
                <c:formatCode>General</c:formatCode>
                <c:ptCount val="8"/>
                <c:pt idx="0">
                  <c:v>32</c:v>
                </c:pt>
                <c:pt idx="1">
                  <c:v>38</c:v>
                </c:pt>
                <c:pt idx="2">
                  <c:v>20</c:v>
                </c:pt>
                <c:pt idx="3">
                  <c:v>18</c:v>
                </c:pt>
                <c:pt idx="4">
                  <c:v>23</c:v>
                </c:pt>
                <c:pt idx="5">
                  <c:v>69</c:v>
                </c:pt>
                <c:pt idx="6">
                  <c:v>58</c:v>
                </c:pt>
                <c:pt idx="7">
                  <c:v>96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'9'!$E$61:$E$70</c15:sqref>
                  </c15:fullRef>
                </c:ext>
              </c:extLst>
            </c:numRef>
          </c:val>
        </c:ser>
        <c:ser>
          <c:idx val="1"/>
          <c:order val="1"/>
          <c:tx>
            <c:strRef>
              <c:f>'9'!$F$2</c:f>
              <c:strCache>
                <c:ptCount val="1"/>
                <c:pt idx="0">
                  <c:v>отгруженно всего</c:v>
                </c:pt>
              </c:strCache>
            </c:strRef>
          </c:tx>
          <c:spPr>
            <a:solidFill>
              <a:srgbClr val="EB8E4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'9'!$A$63:$B$70</c:f>
              <c:multiLvlStrCache>
                <c:ptCount val="8"/>
                <c:lvl>
                  <c:pt idx="0">
                    <c:v>пт</c:v>
                  </c:pt>
                  <c:pt idx="1">
                    <c:v>сб</c:v>
                  </c:pt>
                  <c:pt idx="2">
                    <c:v>вс</c:v>
                  </c:pt>
                  <c:pt idx="3">
                    <c:v>пн</c:v>
                  </c:pt>
                  <c:pt idx="4">
                    <c:v>вт</c:v>
                  </c:pt>
                  <c:pt idx="5">
                    <c:v>ср</c:v>
                  </c:pt>
                  <c:pt idx="6">
                    <c:v>чт</c:v>
                  </c:pt>
                  <c:pt idx="7">
                    <c:v>пт</c:v>
                  </c:pt>
                </c:lvl>
                <c:lvl>
                  <c:pt idx="0">
                    <c:v>6 янв</c:v>
                  </c:pt>
                  <c:pt idx="1">
                    <c:v>7 янв</c:v>
                  </c:pt>
                  <c:pt idx="2">
                    <c:v>8 янв</c:v>
                  </c:pt>
                  <c:pt idx="3">
                    <c:v>9 янв</c:v>
                  </c:pt>
                  <c:pt idx="4">
                    <c:v>10 янв</c:v>
                  </c:pt>
                  <c:pt idx="5">
                    <c:v>11 янв</c:v>
                  </c:pt>
                  <c:pt idx="6">
                    <c:v>12 янв</c:v>
                  </c:pt>
                  <c:pt idx="7">
                    <c:v>13 янв</c:v>
                  </c:pt>
                </c:lvl>
              </c:multiLvlStrCache>
              <c:extLst>
                <c:ext xmlns:c15="http://schemas.microsoft.com/office/drawing/2012/chart" uri="{02D57815-91ED-43cb-92C2-25804820EDAC}">
                  <c15:fullRef>
                    <c15:sqref>'9'!$A$61:$B$70</c15:sqref>
                  </c15:fullRef>
                </c:ext>
              </c:extLst>
            </c:multiLvlStrRef>
          </c:cat>
          <c:val>
            <c:numRef>
              <c:f>'9'!$F$63:$F$70</c:f>
              <c:numCache>
                <c:formatCode>General</c:formatCode>
                <c:ptCount val="8"/>
                <c:pt idx="0">
                  <c:v>32</c:v>
                </c:pt>
                <c:pt idx="1">
                  <c:v>38</c:v>
                </c:pt>
                <c:pt idx="2">
                  <c:v>13</c:v>
                </c:pt>
                <c:pt idx="3">
                  <c:v>20</c:v>
                </c:pt>
                <c:pt idx="4">
                  <c:v>39</c:v>
                </c:pt>
                <c:pt idx="5">
                  <c:v>71</c:v>
                </c:pt>
                <c:pt idx="6">
                  <c:v>54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'9'!$F$61:$F$70</c15:sqref>
                  </c15:fullRef>
                </c:ext>
              </c:extLst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1128960"/>
        <c:axId val="31134848"/>
      </c:barChart>
      <c:catAx>
        <c:axId val="3112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34848"/>
        <c:crosses val="autoZero"/>
        <c:auto val="1"/>
        <c:lblAlgn val="ctr"/>
        <c:lblOffset val="100"/>
        <c:noMultiLvlLbl val="0"/>
      </c:catAx>
      <c:valAx>
        <c:axId val="31134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112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Своевременность разгрузки машин кросс</a:t>
            </a:r>
            <a:r>
              <a:rPr lang="ru-RU" baseline="0"/>
              <a:t> </a:t>
            </a:r>
            <a:r>
              <a:rPr lang="ru-RU"/>
              <a:t>(2 часа)</a:t>
            </a:r>
          </a:p>
        </c:rich>
      </c:tx>
      <c:layout>
        <c:manualLayout>
          <c:xMode val="edge"/>
          <c:yMode val="edge"/>
          <c:x val="9.0613262603878017E-2"/>
          <c:y val="1.988707305820060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4924566166248462E-2"/>
          <c:y val="0.29468484923691407"/>
          <c:w val="0.95015086766750312"/>
          <c:h val="0.4160601818692431"/>
        </c:manualLayout>
      </c:layout>
      <c:barChart>
        <c:barDir val="col"/>
        <c:grouping val="clustered"/>
        <c:varyColors val="0"/>
        <c:ser>
          <c:idx val="19"/>
          <c:order val="0"/>
          <c:tx>
            <c:strRef>
              <c:f>'9'!$W$2</c:f>
              <c:strCache>
                <c:ptCount val="1"/>
                <c:pt idx="0">
                  <c:v>своевременость разгрузки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'9'!$A$63:$B$70</c:f>
              <c:multiLvlStrCache>
                <c:ptCount val="8"/>
                <c:lvl>
                  <c:pt idx="0">
                    <c:v>пт</c:v>
                  </c:pt>
                  <c:pt idx="1">
                    <c:v>сб</c:v>
                  </c:pt>
                  <c:pt idx="2">
                    <c:v>вс</c:v>
                  </c:pt>
                  <c:pt idx="3">
                    <c:v>пн</c:v>
                  </c:pt>
                  <c:pt idx="4">
                    <c:v>вт</c:v>
                  </c:pt>
                  <c:pt idx="5">
                    <c:v>ср</c:v>
                  </c:pt>
                  <c:pt idx="6">
                    <c:v>чт</c:v>
                  </c:pt>
                  <c:pt idx="7">
                    <c:v>пт</c:v>
                  </c:pt>
                </c:lvl>
                <c:lvl>
                  <c:pt idx="0">
                    <c:v>6 янв</c:v>
                  </c:pt>
                  <c:pt idx="1">
                    <c:v>7 янв</c:v>
                  </c:pt>
                  <c:pt idx="2">
                    <c:v>8 янв</c:v>
                  </c:pt>
                  <c:pt idx="3">
                    <c:v>9 янв</c:v>
                  </c:pt>
                  <c:pt idx="4">
                    <c:v>10 янв</c:v>
                  </c:pt>
                  <c:pt idx="5">
                    <c:v>11 янв</c:v>
                  </c:pt>
                  <c:pt idx="6">
                    <c:v>12 янв</c:v>
                  </c:pt>
                  <c:pt idx="7">
                    <c:v>13 янв</c:v>
                  </c:pt>
                </c:lvl>
              </c:multiLvlStrCache>
            </c:multiLvlStrRef>
          </c:cat>
          <c:val>
            <c:numRef>
              <c:f>'9'!$W$63:$W$70</c:f>
              <c:numCache>
                <c:formatCode>0%</c:formatCode>
                <c:ptCount val="8"/>
                <c:pt idx="0">
                  <c:v>0.83</c:v>
                </c:pt>
                <c:pt idx="1">
                  <c:v>1</c:v>
                </c:pt>
                <c:pt idx="2">
                  <c:v>1</c:v>
                </c:pt>
                <c:pt idx="3">
                  <c:v>0.98</c:v>
                </c:pt>
                <c:pt idx="4">
                  <c:v>0.62</c:v>
                </c:pt>
                <c:pt idx="5">
                  <c:v>0.87</c:v>
                </c:pt>
                <c:pt idx="6">
                  <c:v>0.86</c:v>
                </c:pt>
                <c:pt idx="7">
                  <c:v>0.96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718848"/>
        <c:axId val="32721536"/>
      </c:barChart>
      <c:catAx>
        <c:axId val="3271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721536"/>
        <c:crosses val="autoZero"/>
        <c:auto val="1"/>
        <c:lblAlgn val="ctr"/>
        <c:lblOffset val="100"/>
        <c:noMultiLvlLbl val="0"/>
      </c:catAx>
      <c:valAx>
        <c:axId val="327215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3271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Приемка </a:t>
            </a:r>
            <a:r>
              <a:rPr lang="en-US"/>
              <a:t>XD</a:t>
            </a:r>
            <a:r>
              <a:rPr lang="ru-RU"/>
              <a:t> (в паллетоместах)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'9'!$I$2</c:f>
              <c:strCache>
                <c:ptCount val="1"/>
                <c:pt idx="0">
                  <c:v>План</c:v>
                </c:pt>
              </c:strCache>
            </c:strRef>
          </c:tx>
          <c:spPr>
            <a:solidFill>
              <a:srgbClr val="EB8E4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'9'!$A$61:$B$70</c:f>
              <c:multiLvlStrCache>
                <c:ptCount val="10"/>
                <c:lvl>
                  <c:pt idx="0">
                    <c:v>ср</c:v>
                  </c:pt>
                  <c:pt idx="1">
                    <c:v>чт</c:v>
                  </c:pt>
                  <c:pt idx="2">
                    <c:v>пт</c:v>
                  </c:pt>
                  <c:pt idx="3">
                    <c:v>сб</c:v>
                  </c:pt>
                  <c:pt idx="4">
                    <c:v>вс</c:v>
                  </c:pt>
                  <c:pt idx="5">
                    <c:v>пн</c:v>
                  </c:pt>
                  <c:pt idx="6">
                    <c:v>вт</c:v>
                  </c:pt>
                  <c:pt idx="7">
                    <c:v>ср</c:v>
                  </c:pt>
                  <c:pt idx="8">
                    <c:v>чт</c:v>
                  </c:pt>
                  <c:pt idx="9">
                    <c:v>пт</c:v>
                  </c:pt>
                </c:lvl>
                <c:lvl>
                  <c:pt idx="0">
                    <c:v>4 янв</c:v>
                  </c:pt>
                  <c:pt idx="1">
                    <c:v>5 янв</c:v>
                  </c:pt>
                  <c:pt idx="2">
                    <c:v>6 янв</c:v>
                  </c:pt>
                  <c:pt idx="3">
                    <c:v>7 янв</c:v>
                  </c:pt>
                  <c:pt idx="4">
                    <c:v>8 янв</c:v>
                  </c:pt>
                  <c:pt idx="5">
                    <c:v>9 янв</c:v>
                  </c:pt>
                  <c:pt idx="6">
                    <c:v>10 янв</c:v>
                  </c:pt>
                  <c:pt idx="7">
                    <c:v>11 янв</c:v>
                  </c:pt>
                  <c:pt idx="8">
                    <c:v>12 янв</c:v>
                  </c:pt>
                  <c:pt idx="9">
                    <c:v>13 янв</c:v>
                  </c:pt>
                </c:lvl>
              </c:multiLvlStrCache>
            </c:multiLvlStrRef>
          </c:cat>
          <c:val>
            <c:numRef>
              <c:f>'9'!$I$64:$I$73</c:f>
              <c:numCache>
                <c:formatCode>General</c:formatCode>
                <c:ptCount val="10"/>
                <c:pt idx="0">
                  <c:v>184</c:v>
                </c:pt>
                <c:pt idx="1">
                  <c:v>147</c:v>
                </c:pt>
                <c:pt idx="2">
                  <c:v>961</c:v>
                </c:pt>
                <c:pt idx="3">
                  <c:v>1934</c:v>
                </c:pt>
                <c:pt idx="4">
                  <c:v>1797</c:v>
                </c:pt>
                <c:pt idx="5">
                  <c:v>2682</c:v>
                </c:pt>
                <c:pt idx="6">
                  <c:v>3218</c:v>
                </c:pt>
                <c:pt idx="7">
                  <c:v>1957</c:v>
                </c:pt>
                <c:pt idx="8">
                  <c:v>848</c:v>
                </c:pt>
                <c:pt idx="9">
                  <c:v>2540</c:v>
                </c:pt>
              </c:numCache>
            </c:numRef>
          </c:val>
        </c:ser>
        <c:ser>
          <c:idx val="2"/>
          <c:order val="1"/>
          <c:tx>
            <c:strRef>
              <c:f>'9'!$G$2</c:f>
              <c:strCache>
                <c:ptCount val="1"/>
                <c:pt idx="0">
                  <c:v>принято всего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'9'!$A$61:$B$70</c:f>
              <c:multiLvlStrCache>
                <c:ptCount val="10"/>
                <c:lvl>
                  <c:pt idx="0">
                    <c:v>ср</c:v>
                  </c:pt>
                  <c:pt idx="1">
                    <c:v>чт</c:v>
                  </c:pt>
                  <c:pt idx="2">
                    <c:v>пт</c:v>
                  </c:pt>
                  <c:pt idx="3">
                    <c:v>сб</c:v>
                  </c:pt>
                  <c:pt idx="4">
                    <c:v>вс</c:v>
                  </c:pt>
                  <c:pt idx="5">
                    <c:v>пн</c:v>
                  </c:pt>
                  <c:pt idx="6">
                    <c:v>вт</c:v>
                  </c:pt>
                  <c:pt idx="7">
                    <c:v>ср</c:v>
                  </c:pt>
                  <c:pt idx="8">
                    <c:v>чт</c:v>
                  </c:pt>
                  <c:pt idx="9">
                    <c:v>пт</c:v>
                  </c:pt>
                </c:lvl>
                <c:lvl>
                  <c:pt idx="0">
                    <c:v>4 янв</c:v>
                  </c:pt>
                  <c:pt idx="1">
                    <c:v>5 янв</c:v>
                  </c:pt>
                  <c:pt idx="2">
                    <c:v>6 янв</c:v>
                  </c:pt>
                  <c:pt idx="3">
                    <c:v>7 янв</c:v>
                  </c:pt>
                  <c:pt idx="4">
                    <c:v>8 янв</c:v>
                  </c:pt>
                  <c:pt idx="5">
                    <c:v>9 янв</c:v>
                  </c:pt>
                  <c:pt idx="6">
                    <c:v>10 янв</c:v>
                  </c:pt>
                  <c:pt idx="7">
                    <c:v>11 янв</c:v>
                  </c:pt>
                  <c:pt idx="8">
                    <c:v>12 янв</c:v>
                  </c:pt>
                  <c:pt idx="9">
                    <c:v>13 янв</c:v>
                  </c:pt>
                </c:lvl>
              </c:multiLvlStrCache>
            </c:multiLvlStrRef>
          </c:cat>
          <c:val>
            <c:numRef>
              <c:f>'9'!$G$64:$G$73</c:f>
              <c:numCache>
                <c:formatCode>General</c:formatCode>
                <c:ptCount val="10"/>
                <c:pt idx="0">
                  <c:v>193</c:v>
                </c:pt>
                <c:pt idx="1">
                  <c:v>249</c:v>
                </c:pt>
                <c:pt idx="2">
                  <c:v>952</c:v>
                </c:pt>
                <c:pt idx="3">
                  <c:v>2242</c:v>
                </c:pt>
                <c:pt idx="4">
                  <c:v>2214</c:v>
                </c:pt>
                <c:pt idx="5">
                  <c:v>2609</c:v>
                </c:pt>
                <c:pt idx="6">
                  <c:v>2812</c:v>
                </c:pt>
                <c:pt idx="7">
                  <c:v>2469</c:v>
                </c:pt>
                <c:pt idx="8">
                  <c:v>906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1189632"/>
        <c:axId val="32182656"/>
      </c:barChart>
      <c:catAx>
        <c:axId val="3118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182656"/>
        <c:crosses val="autoZero"/>
        <c:auto val="1"/>
        <c:lblAlgn val="ctr"/>
        <c:lblOffset val="100"/>
        <c:noMultiLvlLbl val="0"/>
      </c:catAx>
      <c:valAx>
        <c:axId val="321826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118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Заполняемость машин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'9'!$J$2</c:f>
              <c:strCache>
                <c:ptCount val="1"/>
                <c:pt idx="0">
                  <c:v>Москва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'9'!$A$63:$B$70</c:f>
              <c:multiLvlStrCache>
                <c:ptCount val="8"/>
                <c:lvl>
                  <c:pt idx="0">
                    <c:v>пт</c:v>
                  </c:pt>
                  <c:pt idx="1">
                    <c:v>сб</c:v>
                  </c:pt>
                  <c:pt idx="2">
                    <c:v>вс</c:v>
                  </c:pt>
                  <c:pt idx="3">
                    <c:v>пн</c:v>
                  </c:pt>
                  <c:pt idx="4">
                    <c:v>вт</c:v>
                  </c:pt>
                  <c:pt idx="5">
                    <c:v>ср</c:v>
                  </c:pt>
                  <c:pt idx="6">
                    <c:v>чт</c:v>
                  </c:pt>
                  <c:pt idx="7">
                    <c:v>пт</c:v>
                  </c:pt>
                </c:lvl>
                <c:lvl>
                  <c:pt idx="0">
                    <c:v>6 янв</c:v>
                  </c:pt>
                  <c:pt idx="1">
                    <c:v>7 янв</c:v>
                  </c:pt>
                  <c:pt idx="2">
                    <c:v>8 янв</c:v>
                  </c:pt>
                  <c:pt idx="3">
                    <c:v>9 янв</c:v>
                  </c:pt>
                  <c:pt idx="4">
                    <c:v>10 янв</c:v>
                  </c:pt>
                  <c:pt idx="5">
                    <c:v>11 янв</c:v>
                  </c:pt>
                  <c:pt idx="6">
                    <c:v>12 янв</c:v>
                  </c:pt>
                  <c:pt idx="7">
                    <c:v>13 янв</c:v>
                  </c:pt>
                </c:lvl>
              </c:multiLvlStrCache>
            </c:multiLvlStrRef>
          </c:cat>
          <c:val>
            <c:numRef>
              <c:f>'9'!$J$63:$J$70</c:f>
              <c:numCache>
                <c:formatCode>0%</c:formatCode>
                <c:ptCount val="8"/>
                <c:pt idx="0">
                  <c:v>0.91</c:v>
                </c:pt>
                <c:pt idx="1">
                  <c:v>0.9</c:v>
                </c:pt>
                <c:pt idx="2">
                  <c:v>0.71</c:v>
                </c:pt>
                <c:pt idx="3">
                  <c:v>0.72</c:v>
                </c:pt>
                <c:pt idx="4">
                  <c:v>0.71</c:v>
                </c:pt>
                <c:pt idx="5">
                  <c:v>0.93</c:v>
                </c:pt>
                <c:pt idx="6">
                  <c:v>0.91</c:v>
                </c:pt>
                <c:pt idx="7">
                  <c:v>0.96</c:v>
                </c:pt>
              </c:numCache>
            </c:numRef>
          </c:val>
        </c:ser>
        <c:ser>
          <c:idx val="1"/>
          <c:order val="1"/>
          <c:tx>
            <c:strRef>
              <c:f>'9'!$K$2</c:f>
              <c:strCache>
                <c:ptCount val="1"/>
                <c:pt idx="0">
                  <c:v>Регионы</c:v>
                </c:pt>
              </c:strCache>
            </c:strRef>
          </c:tx>
          <c:spPr>
            <a:solidFill>
              <a:srgbClr val="EB8E4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'9'!$A$63:$B$70</c:f>
              <c:multiLvlStrCache>
                <c:ptCount val="8"/>
                <c:lvl>
                  <c:pt idx="0">
                    <c:v>пт</c:v>
                  </c:pt>
                  <c:pt idx="1">
                    <c:v>сб</c:v>
                  </c:pt>
                  <c:pt idx="2">
                    <c:v>вс</c:v>
                  </c:pt>
                  <c:pt idx="3">
                    <c:v>пн</c:v>
                  </c:pt>
                  <c:pt idx="4">
                    <c:v>вт</c:v>
                  </c:pt>
                  <c:pt idx="5">
                    <c:v>ср</c:v>
                  </c:pt>
                  <c:pt idx="6">
                    <c:v>чт</c:v>
                  </c:pt>
                  <c:pt idx="7">
                    <c:v>пт</c:v>
                  </c:pt>
                </c:lvl>
                <c:lvl>
                  <c:pt idx="0">
                    <c:v>6 янв</c:v>
                  </c:pt>
                  <c:pt idx="1">
                    <c:v>7 янв</c:v>
                  </c:pt>
                  <c:pt idx="2">
                    <c:v>8 янв</c:v>
                  </c:pt>
                  <c:pt idx="3">
                    <c:v>9 янв</c:v>
                  </c:pt>
                  <c:pt idx="4">
                    <c:v>10 янв</c:v>
                  </c:pt>
                  <c:pt idx="5">
                    <c:v>11 янв</c:v>
                  </c:pt>
                  <c:pt idx="6">
                    <c:v>12 янв</c:v>
                  </c:pt>
                  <c:pt idx="7">
                    <c:v>13 янв</c:v>
                  </c:pt>
                </c:lvl>
              </c:multiLvlStrCache>
            </c:multiLvlStrRef>
          </c:cat>
          <c:val>
            <c:numRef>
              <c:f>'9'!$K$63:$K$70</c:f>
              <c:numCache>
                <c:formatCode>0%</c:formatCode>
                <c:ptCount val="8"/>
                <c:pt idx="0">
                  <c:v>1.1299999999999999</c:v>
                </c:pt>
                <c:pt idx="1">
                  <c:v>1.08</c:v>
                </c:pt>
                <c:pt idx="2">
                  <c:v>1.1299999999999999</c:v>
                </c:pt>
                <c:pt idx="3">
                  <c:v>1</c:v>
                </c:pt>
                <c:pt idx="4">
                  <c:v>1.1100000000000001</c:v>
                </c:pt>
                <c:pt idx="5">
                  <c:v>1.1399999999999999</c:v>
                </c:pt>
                <c:pt idx="6">
                  <c:v>1.2</c:v>
                </c:pt>
                <c:pt idx="7">
                  <c:v>1.1599999999999999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237440"/>
        <c:axId val="32238976"/>
      </c:barChart>
      <c:catAx>
        <c:axId val="3223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238976"/>
        <c:crosses val="autoZero"/>
        <c:auto val="1"/>
        <c:lblAlgn val="ctr"/>
        <c:lblOffset val="100"/>
        <c:noMultiLvlLbl val="0"/>
      </c:catAx>
      <c:valAx>
        <c:axId val="322389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32237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Заказов к сборке</a:t>
            </a:r>
            <a:r>
              <a:rPr lang="en-US"/>
              <a:t> </a:t>
            </a:r>
            <a:r>
              <a:rPr lang="ru-RU"/>
              <a:t>СТОК </a:t>
            </a:r>
          </a:p>
        </c:rich>
      </c:tx>
      <c:layout>
        <c:manualLayout>
          <c:xMode val="edge"/>
          <c:yMode val="edge"/>
          <c:x val="0.34027446569178849"/>
          <c:y val="3.303835422169962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2408461308482733E-2"/>
          <c:y val="0.1469036162151689"/>
          <c:w val="0.95070028011204477"/>
          <c:h val="0.565571284801762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'9'!$L$2</c:f>
              <c:strCache>
                <c:ptCount val="1"/>
                <c:pt idx="0">
                  <c:v>Заказов к сборке 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('9'!$A$54:$B$56,'9'!$A$66:$B$70)</c:f>
              <c:multiLvlStrCache>
                <c:ptCount val="8"/>
                <c:lvl>
                  <c:pt idx="0">
                    <c:v>ср</c:v>
                  </c:pt>
                  <c:pt idx="1">
                    <c:v>чт</c:v>
                  </c:pt>
                  <c:pt idx="2">
                    <c:v>пт</c:v>
                  </c:pt>
                  <c:pt idx="3">
                    <c:v>пн</c:v>
                  </c:pt>
                  <c:pt idx="4">
                    <c:v>вт</c:v>
                  </c:pt>
                  <c:pt idx="5">
                    <c:v>ср</c:v>
                  </c:pt>
                  <c:pt idx="6">
                    <c:v>чт</c:v>
                  </c:pt>
                  <c:pt idx="7">
                    <c:v>пт</c:v>
                  </c:pt>
                </c:lvl>
                <c:lvl>
                  <c:pt idx="0">
                    <c:v>28 дек</c:v>
                  </c:pt>
                  <c:pt idx="1">
                    <c:v>29 дек</c:v>
                  </c:pt>
                  <c:pt idx="2">
                    <c:v>30 дек</c:v>
                  </c:pt>
                  <c:pt idx="3">
                    <c:v>9 янв</c:v>
                  </c:pt>
                  <c:pt idx="4">
                    <c:v>10 янв</c:v>
                  </c:pt>
                  <c:pt idx="5">
                    <c:v>11 янв</c:v>
                  </c:pt>
                  <c:pt idx="6">
                    <c:v>12 янв</c:v>
                  </c:pt>
                  <c:pt idx="7">
                    <c:v>13 янв</c:v>
                  </c:pt>
                </c:lvl>
              </c:multiLvlStrCache>
              <c:extLst>
                <c:ext xmlns:c15="http://schemas.microsoft.com/office/drawing/2012/chart" uri="{02D57815-91ED-43cb-92C2-25804820EDAC}">
                  <c15:fullRef>
                    <c15:sqref>'9'!$A$52:$B$70</c15:sqref>
                  </c15:fullRef>
                </c:ext>
              </c:extLst>
            </c:multiLvlStrRef>
          </c:cat>
          <c:val>
            <c:numRef>
              <c:f>('9'!$L$54:$L$56,'9'!$L$66:$L$70)</c:f>
              <c:numCache>
                <c:formatCode>General</c:formatCode>
                <c:ptCount val="8"/>
                <c:pt idx="0">
                  <c:v>242</c:v>
                </c:pt>
                <c:pt idx="1">
                  <c:v>172</c:v>
                </c:pt>
                <c:pt idx="2">
                  <c:v>119</c:v>
                </c:pt>
                <c:pt idx="3">
                  <c:v>53</c:v>
                </c:pt>
                <c:pt idx="4">
                  <c:v>52</c:v>
                </c:pt>
                <c:pt idx="5">
                  <c:v>50</c:v>
                </c:pt>
                <c:pt idx="6">
                  <c:v>366</c:v>
                </c:pt>
                <c:pt idx="7">
                  <c:v>396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'9'!$L$52:$L$70</c15:sqref>
                  </c15:fullRef>
                </c:ext>
              </c:extLst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324992"/>
        <c:axId val="32344320"/>
      </c:barChart>
      <c:catAx>
        <c:axId val="3232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344320"/>
        <c:crosses val="autoZero"/>
        <c:auto val="1"/>
        <c:lblAlgn val="ctr"/>
        <c:lblOffset val="100"/>
        <c:noMultiLvlLbl val="0"/>
      </c:catAx>
      <c:valAx>
        <c:axId val="323443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232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Остаток ( в паллетоместах)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'9'!$M$2</c:f>
              <c:strCache>
                <c:ptCount val="1"/>
                <c:pt idx="0">
                  <c:v>XD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('9'!$A$54:$B$56,'9'!$A$66:$B$70)</c:f>
              <c:multiLvlStrCache>
                <c:ptCount val="8"/>
                <c:lvl>
                  <c:pt idx="0">
                    <c:v>ср</c:v>
                  </c:pt>
                  <c:pt idx="1">
                    <c:v>чт</c:v>
                  </c:pt>
                  <c:pt idx="2">
                    <c:v>пт</c:v>
                  </c:pt>
                  <c:pt idx="3">
                    <c:v>пн</c:v>
                  </c:pt>
                  <c:pt idx="4">
                    <c:v>вт</c:v>
                  </c:pt>
                  <c:pt idx="5">
                    <c:v>ср</c:v>
                  </c:pt>
                  <c:pt idx="6">
                    <c:v>чт</c:v>
                  </c:pt>
                  <c:pt idx="7">
                    <c:v>пт</c:v>
                  </c:pt>
                </c:lvl>
                <c:lvl>
                  <c:pt idx="0">
                    <c:v>28 дек</c:v>
                  </c:pt>
                  <c:pt idx="1">
                    <c:v>29 дек</c:v>
                  </c:pt>
                  <c:pt idx="2">
                    <c:v>30 дек</c:v>
                  </c:pt>
                  <c:pt idx="3">
                    <c:v>9 янв</c:v>
                  </c:pt>
                  <c:pt idx="4">
                    <c:v>10 янв</c:v>
                  </c:pt>
                  <c:pt idx="5">
                    <c:v>11 янв</c:v>
                  </c:pt>
                  <c:pt idx="6">
                    <c:v>12 янв</c:v>
                  </c:pt>
                  <c:pt idx="7">
                    <c:v>13 янв</c:v>
                  </c:pt>
                </c:lvl>
              </c:multiLvlStrCache>
              <c:extLst>
                <c:ext xmlns:c15="http://schemas.microsoft.com/office/drawing/2012/chart" uri="{02D57815-91ED-43cb-92C2-25804820EDAC}">
                  <c15:fullRef>
                    <c15:sqref>'9'!$A$49:$B$70</c15:sqref>
                  </c15:fullRef>
                </c:ext>
              </c:extLst>
            </c:multiLvlStrRef>
          </c:cat>
          <c:val>
            <c:numRef>
              <c:f>('9'!$M$54:$M$56,'9'!$M$66:$M$70)</c:f>
              <c:numCache>
                <c:formatCode>0</c:formatCode>
                <c:ptCount val="8"/>
                <c:pt idx="0">
                  <c:v>6216</c:v>
                </c:pt>
                <c:pt idx="1">
                  <c:v>5994</c:v>
                </c:pt>
                <c:pt idx="2">
                  <c:v>4122</c:v>
                </c:pt>
                <c:pt idx="3">
                  <c:v>1541</c:v>
                </c:pt>
                <c:pt idx="4">
                  <c:v>2060</c:v>
                </c:pt>
                <c:pt idx="5">
                  <c:v>2776</c:v>
                </c:pt>
                <c:pt idx="6">
                  <c:v>2761</c:v>
                </c:pt>
                <c:pt idx="7" formatCode="General">
                  <c:v>3735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'9'!$M$49:$M$70</c15:sqref>
                  </c15:fullRef>
                </c:ext>
              </c:extLst>
            </c:numRef>
          </c:val>
        </c:ser>
        <c:ser>
          <c:idx val="1"/>
          <c:order val="1"/>
          <c:tx>
            <c:strRef>
              <c:f>'9'!$N$2</c:f>
              <c:strCache>
                <c:ptCount val="1"/>
                <c:pt idx="0">
                  <c:v>CS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('9'!$A$54:$B$56,'9'!$A$66:$B$70)</c:f>
              <c:multiLvlStrCache>
                <c:ptCount val="8"/>
                <c:lvl>
                  <c:pt idx="0">
                    <c:v>ср</c:v>
                  </c:pt>
                  <c:pt idx="1">
                    <c:v>чт</c:v>
                  </c:pt>
                  <c:pt idx="2">
                    <c:v>пт</c:v>
                  </c:pt>
                  <c:pt idx="3">
                    <c:v>пн</c:v>
                  </c:pt>
                  <c:pt idx="4">
                    <c:v>вт</c:v>
                  </c:pt>
                  <c:pt idx="5">
                    <c:v>ср</c:v>
                  </c:pt>
                  <c:pt idx="6">
                    <c:v>чт</c:v>
                  </c:pt>
                  <c:pt idx="7">
                    <c:v>пт</c:v>
                  </c:pt>
                </c:lvl>
                <c:lvl>
                  <c:pt idx="0">
                    <c:v>28 дек</c:v>
                  </c:pt>
                  <c:pt idx="1">
                    <c:v>29 дек</c:v>
                  </c:pt>
                  <c:pt idx="2">
                    <c:v>30 дек</c:v>
                  </c:pt>
                  <c:pt idx="3">
                    <c:v>9 янв</c:v>
                  </c:pt>
                  <c:pt idx="4">
                    <c:v>10 янв</c:v>
                  </c:pt>
                  <c:pt idx="5">
                    <c:v>11 янв</c:v>
                  </c:pt>
                  <c:pt idx="6">
                    <c:v>12 янв</c:v>
                  </c:pt>
                  <c:pt idx="7">
                    <c:v>13 янв</c:v>
                  </c:pt>
                </c:lvl>
              </c:multiLvlStrCache>
              <c:extLst>
                <c:ext xmlns:c15="http://schemas.microsoft.com/office/drawing/2012/chart" uri="{02D57815-91ED-43cb-92C2-25804820EDAC}">
                  <c15:fullRef>
                    <c15:sqref>'9'!$A$49:$B$70</c15:sqref>
                  </c15:fullRef>
                </c:ext>
              </c:extLst>
            </c:multiLvlStrRef>
          </c:cat>
          <c:val>
            <c:numRef>
              <c:f>('9'!$N$54:$N$56,'9'!$N$66:$N$70)</c:f>
              <c:numCache>
                <c:formatCode>General</c:formatCode>
                <c:ptCount val="8"/>
                <c:pt idx="0">
                  <c:v>538</c:v>
                </c:pt>
                <c:pt idx="1">
                  <c:v>410</c:v>
                </c:pt>
                <c:pt idx="2">
                  <c:v>201</c:v>
                </c:pt>
                <c:pt idx="3">
                  <c:v>583</c:v>
                </c:pt>
                <c:pt idx="4">
                  <c:v>501</c:v>
                </c:pt>
                <c:pt idx="5">
                  <c:v>1132</c:v>
                </c:pt>
                <c:pt idx="6">
                  <c:v>1313</c:v>
                </c:pt>
                <c:pt idx="7">
                  <c:v>1393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'9'!$N$49:$N$70</c15:sqref>
                  </c15:fullRef>
                </c:ext>
              </c:extLst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392320"/>
        <c:axId val="32393856"/>
      </c:barChart>
      <c:catAx>
        <c:axId val="3239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393856"/>
        <c:crosses val="autoZero"/>
        <c:auto val="1"/>
        <c:lblAlgn val="ctr"/>
        <c:lblOffset val="100"/>
        <c:noMultiLvlLbl val="0"/>
      </c:catAx>
      <c:valAx>
        <c:axId val="323938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32392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"Старые"</a:t>
            </a:r>
            <a:r>
              <a:rPr lang="ru-RU" baseline="0"/>
              <a:t> заказы КРОСС на складе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'9'!$O$2</c:f>
              <c:strCache>
                <c:ptCount val="1"/>
                <c:pt idx="0">
                  <c:v>до 2х дней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('9'!$A$54:$B$56,'9'!$A$66:$B$70)</c:f>
              <c:multiLvlStrCache>
                <c:ptCount val="8"/>
                <c:lvl>
                  <c:pt idx="0">
                    <c:v>ср</c:v>
                  </c:pt>
                  <c:pt idx="1">
                    <c:v>чт</c:v>
                  </c:pt>
                  <c:pt idx="2">
                    <c:v>пт</c:v>
                  </c:pt>
                  <c:pt idx="3">
                    <c:v>пн</c:v>
                  </c:pt>
                  <c:pt idx="4">
                    <c:v>вт</c:v>
                  </c:pt>
                  <c:pt idx="5">
                    <c:v>ср</c:v>
                  </c:pt>
                  <c:pt idx="6">
                    <c:v>чт</c:v>
                  </c:pt>
                  <c:pt idx="7">
                    <c:v>пт</c:v>
                  </c:pt>
                </c:lvl>
                <c:lvl>
                  <c:pt idx="0">
                    <c:v>28 дек</c:v>
                  </c:pt>
                  <c:pt idx="1">
                    <c:v>29 дек</c:v>
                  </c:pt>
                  <c:pt idx="2">
                    <c:v>30 дек</c:v>
                  </c:pt>
                  <c:pt idx="3">
                    <c:v>9 янв</c:v>
                  </c:pt>
                  <c:pt idx="4">
                    <c:v>10 янв</c:v>
                  </c:pt>
                  <c:pt idx="5">
                    <c:v>11 янв</c:v>
                  </c:pt>
                  <c:pt idx="6">
                    <c:v>12 янв</c:v>
                  </c:pt>
                  <c:pt idx="7">
                    <c:v>13 янв</c:v>
                  </c:pt>
                </c:lvl>
              </c:multiLvlStrCache>
              <c:extLst>
                <c:ext xmlns:c15="http://schemas.microsoft.com/office/drawing/2012/chart" uri="{02D57815-91ED-43cb-92C2-25804820EDAC}">
                  <c15:fullRef>
                    <c15:sqref>'9'!$A$49:$B$70</c15:sqref>
                  </c15:fullRef>
                </c:ext>
              </c:extLst>
            </c:multiLvlStrRef>
          </c:cat>
          <c:val>
            <c:numRef>
              <c:f>('9'!$O$54:$O$56,'9'!$O$66:$O$70)</c:f>
              <c:numCache>
                <c:formatCode>General</c:formatCode>
                <c:ptCount val="8"/>
                <c:pt idx="0">
                  <c:v>2514</c:v>
                </c:pt>
                <c:pt idx="1">
                  <c:v>2343</c:v>
                </c:pt>
                <c:pt idx="2">
                  <c:v>1196</c:v>
                </c:pt>
                <c:pt idx="3">
                  <c:v>137</c:v>
                </c:pt>
                <c:pt idx="4">
                  <c:v>592</c:v>
                </c:pt>
                <c:pt idx="5">
                  <c:v>990</c:v>
                </c:pt>
                <c:pt idx="6">
                  <c:v>931</c:v>
                </c:pt>
                <c:pt idx="7">
                  <c:v>1686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'9'!$O$49:$O$70</c15:sqref>
                  </c15:fullRef>
                </c:ext>
              </c:extLst>
            </c:numRef>
          </c:val>
        </c:ser>
        <c:ser>
          <c:idx val="1"/>
          <c:order val="1"/>
          <c:tx>
            <c:strRef>
              <c:f>'9'!$P$2</c:f>
              <c:strCache>
                <c:ptCount val="1"/>
                <c:pt idx="0">
                  <c:v>до 7 дней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('9'!$A$54:$B$56,'9'!$A$66:$B$70)</c:f>
              <c:multiLvlStrCache>
                <c:ptCount val="8"/>
                <c:lvl>
                  <c:pt idx="0">
                    <c:v>ср</c:v>
                  </c:pt>
                  <c:pt idx="1">
                    <c:v>чт</c:v>
                  </c:pt>
                  <c:pt idx="2">
                    <c:v>пт</c:v>
                  </c:pt>
                  <c:pt idx="3">
                    <c:v>пн</c:v>
                  </c:pt>
                  <c:pt idx="4">
                    <c:v>вт</c:v>
                  </c:pt>
                  <c:pt idx="5">
                    <c:v>ср</c:v>
                  </c:pt>
                  <c:pt idx="6">
                    <c:v>чт</c:v>
                  </c:pt>
                  <c:pt idx="7">
                    <c:v>пт</c:v>
                  </c:pt>
                </c:lvl>
                <c:lvl>
                  <c:pt idx="0">
                    <c:v>28 дек</c:v>
                  </c:pt>
                  <c:pt idx="1">
                    <c:v>29 дек</c:v>
                  </c:pt>
                  <c:pt idx="2">
                    <c:v>30 дек</c:v>
                  </c:pt>
                  <c:pt idx="3">
                    <c:v>9 янв</c:v>
                  </c:pt>
                  <c:pt idx="4">
                    <c:v>10 янв</c:v>
                  </c:pt>
                  <c:pt idx="5">
                    <c:v>11 янв</c:v>
                  </c:pt>
                  <c:pt idx="6">
                    <c:v>12 янв</c:v>
                  </c:pt>
                  <c:pt idx="7">
                    <c:v>13 янв</c:v>
                  </c:pt>
                </c:lvl>
              </c:multiLvlStrCache>
              <c:extLst>
                <c:ext xmlns:c15="http://schemas.microsoft.com/office/drawing/2012/chart" uri="{02D57815-91ED-43cb-92C2-25804820EDAC}">
                  <c15:fullRef>
                    <c15:sqref>'9'!$A$49:$B$70</c15:sqref>
                  </c15:fullRef>
                </c:ext>
              </c:extLst>
            </c:multiLvlStrRef>
          </c:cat>
          <c:val>
            <c:numRef>
              <c:f>('9'!$P$54:$P$56,'9'!$P$66:$P$70)</c:f>
              <c:numCache>
                <c:formatCode>General</c:formatCode>
                <c:ptCount val="8"/>
                <c:pt idx="0">
                  <c:v>391</c:v>
                </c:pt>
                <c:pt idx="1">
                  <c:v>360</c:v>
                </c:pt>
                <c:pt idx="2">
                  <c:v>135</c:v>
                </c:pt>
                <c:pt idx="3">
                  <c:v>4</c:v>
                </c:pt>
                <c:pt idx="4">
                  <c:v>48</c:v>
                </c:pt>
                <c:pt idx="5">
                  <c:v>24</c:v>
                </c:pt>
                <c:pt idx="6">
                  <c:v>5</c:v>
                </c:pt>
                <c:pt idx="7">
                  <c:v>4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'9'!$P$49:$P$70</c15:sqref>
                  </c15:fullRef>
                </c:ext>
              </c:extLst>
            </c:numRef>
          </c:val>
        </c:ser>
        <c:ser>
          <c:idx val="2"/>
          <c:order val="2"/>
          <c:tx>
            <c:strRef>
              <c:f>'9'!$Q$2</c:f>
              <c:strCache>
                <c:ptCount val="1"/>
                <c:pt idx="0">
                  <c:v>более 7 дней</c:v>
                </c:pt>
              </c:strCache>
            </c:strRef>
          </c:tx>
          <c:spPr>
            <a:solidFill>
              <a:srgbClr val="FF0000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('9'!$A$54:$B$56,'9'!$A$66:$B$70)</c:f>
              <c:multiLvlStrCache>
                <c:ptCount val="8"/>
                <c:lvl>
                  <c:pt idx="0">
                    <c:v>ср</c:v>
                  </c:pt>
                  <c:pt idx="1">
                    <c:v>чт</c:v>
                  </c:pt>
                  <c:pt idx="2">
                    <c:v>пт</c:v>
                  </c:pt>
                  <c:pt idx="3">
                    <c:v>пн</c:v>
                  </c:pt>
                  <c:pt idx="4">
                    <c:v>вт</c:v>
                  </c:pt>
                  <c:pt idx="5">
                    <c:v>ср</c:v>
                  </c:pt>
                  <c:pt idx="6">
                    <c:v>чт</c:v>
                  </c:pt>
                  <c:pt idx="7">
                    <c:v>пт</c:v>
                  </c:pt>
                </c:lvl>
                <c:lvl>
                  <c:pt idx="0">
                    <c:v>28 дек</c:v>
                  </c:pt>
                  <c:pt idx="1">
                    <c:v>29 дек</c:v>
                  </c:pt>
                  <c:pt idx="2">
                    <c:v>30 дек</c:v>
                  </c:pt>
                  <c:pt idx="3">
                    <c:v>9 янв</c:v>
                  </c:pt>
                  <c:pt idx="4">
                    <c:v>10 янв</c:v>
                  </c:pt>
                  <c:pt idx="5">
                    <c:v>11 янв</c:v>
                  </c:pt>
                  <c:pt idx="6">
                    <c:v>12 янв</c:v>
                  </c:pt>
                  <c:pt idx="7">
                    <c:v>13 янв</c:v>
                  </c:pt>
                </c:lvl>
              </c:multiLvlStrCache>
              <c:extLst>
                <c:ext xmlns:c15="http://schemas.microsoft.com/office/drawing/2012/chart" uri="{02D57815-91ED-43cb-92C2-25804820EDAC}">
                  <c15:fullRef>
                    <c15:sqref>'9'!$A$49:$B$70</c15:sqref>
                  </c15:fullRef>
                </c:ext>
              </c:extLst>
            </c:multiLvlStrRef>
          </c:cat>
          <c:val>
            <c:numRef>
              <c:f>('9'!$Q$54:$Q$56,'9'!$Q$66:$Q$70)</c:f>
              <c:numCache>
                <c:formatCode>General</c:formatCode>
                <c:ptCount val="8"/>
                <c:pt idx="0">
                  <c:v>25</c:v>
                </c:pt>
                <c:pt idx="1">
                  <c:v>51</c:v>
                </c:pt>
                <c:pt idx="2">
                  <c:v>53</c:v>
                </c:pt>
                <c:pt idx="3">
                  <c:v>62</c:v>
                </c:pt>
                <c:pt idx="4">
                  <c:v>36</c:v>
                </c:pt>
                <c:pt idx="5">
                  <c:v>24</c:v>
                </c:pt>
                <c:pt idx="6">
                  <c:v>17</c:v>
                </c:pt>
                <c:pt idx="7">
                  <c:v>15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'9'!$Q$49:$Q$70</c15:sqref>
                  </c15:fullRef>
                </c:ext>
              </c:extLst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448896"/>
        <c:axId val="32450432"/>
      </c:barChart>
      <c:catAx>
        <c:axId val="3244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450432"/>
        <c:crosses val="autoZero"/>
        <c:auto val="1"/>
        <c:lblAlgn val="ctr"/>
        <c:lblOffset val="100"/>
        <c:noMultiLvlLbl val="0"/>
      </c:catAx>
      <c:valAx>
        <c:axId val="3245043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244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1" i="0" baseline="0">
                <a:effectLst/>
              </a:rPr>
              <a:t>"Старые" заказы</a:t>
            </a:r>
            <a:r>
              <a:rPr lang="en-US" sz="1800" b="1" i="0" baseline="0">
                <a:effectLst/>
              </a:rPr>
              <a:t> </a:t>
            </a:r>
            <a:r>
              <a:rPr lang="ru-RU" sz="1800" b="1" i="0" baseline="0">
                <a:effectLst/>
              </a:rPr>
              <a:t>СТОК на складе</a:t>
            </a:r>
            <a:endParaRPr lang="ru-RU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'9'!$R$2</c:f>
              <c:strCache>
                <c:ptCount val="1"/>
                <c:pt idx="0">
                  <c:v>до 2х дней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('9'!$A$54:$B$56,'9'!$A$66:$B$70)</c:f>
              <c:multiLvlStrCache>
                <c:ptCount val="8"/>
                <c:lvl>
                  <c:pt idx="0">
                    <c:v>ср</c:v>
                  </c:pt>
                  <c:pt idx="1">
                    <c:v>чт</c:v>
                  </c:pt>
                  <c:pt idx="2">
                    <c:v>пт</c:v>
                  </c:pt>
                  <c:pt idx="3">
                    <c:v>пн</c:v>
                  </c:pt>
                  <c:pt idx="4">
                    <c:v>вт</c:v>
                  </c:pt>
                  <c:pt idx="5">
                    <c:v>ср</c:v>
                  </c:pt>
                  <c:pt idx="6">
                    <c:v>чт</c:v>
                  </c:pt>
                  <c:pt idx="7">
                    <c:v>пт</c:v>
                  </c:pt>
                </c:lvl>
                <c:lvl>
                  <c:pt idx="0">
                    <c:v>28 дек</c:v>
                  </c:pt>
                  <c:pt idx="1">
                    <c:v>29 дек</c:v>
                  </c:pt>
                  <c:pt idx="2">
                    <c:v>30 дек</c:v>
                  </c:pt>
                  <c:pt idx="3">
                    <c:v>9 янв</c:v>
                  </c:pt>
                  <c:pt idx="4">
                    <c:v>10 янв</c:v>
                  </c:pt>
                  <c:pt idx="5">
                    <c:v>11 янв</c:v>
                  </c:pt>
                  <c:pt idx="6">
                    <c:v>12 янв</c:v>
                  </c:pt>
                  <c:pt idx="7">
                    <c:v>13 янв</c:v>
                  </c:pt>
                </c:lvl>
              </c:multiLvlStrCache>
              <c:extLst>
                <c:ext xmlns:c15="http://schemas.microsoft.com/office/drawing/2012/chart" uri="{02D57815-91ED-43cb-92C2-25804820EDAC}">
                  <c15:fullRef>
                    <c15:sqref>'9'!$A$49:$B$70</c15:sqref>
                  </c15:fullRef>
                </c:ext>
              </c:extLst>
            </c:multiLvlStrRef>
          </c:cat>
          <c:val>
            <c:numRef>
              <c:f>('9'!$R$54:$R$56,'9'!$R$66:$R$70)</c:f>
              <c:numCache>
                <c:formatCode>General</c:formatCode>
                <c:ptCount val="8"/>
                <c:pt idx="0">
                  <c:v>191</c:v>
                </c:pt>
                <c:pt idx="1">
                  <c:v>135</c:v>
                </c:pt>
                <c:pt idx="2">
                  <c:v>54</c:v>
                </c:pt>
                <c:pt idx="3">
                  <c:v>70</c:v>
                </c:pt>
                <c:pt idx="4">
                  <c:v>98</c:v>
                </c:pt>
                <c:pt idx="5">
                  <c:v>235</c:v>
                </c:pt>
                <c:pt idx="6">
                  <c:v>304</c:v>
                </c:pt>
                <c:pt idx="7">
                  <c:v>335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'9'!$R$49:$R$70</c15:sqref>
                  </c15:fullRef>
                </c:ext>
              </c:extLst>
            </c:numRef>
          </c:val>
        </c:ser>
        <c:ser>
          <c:idx val="1"/>
          <c:order val="1"/>
          <c:tx>
            <c:strRef>
              <c:f>'9'!$S$2</c:f>
              <c:strCache>
                <c:ptCount val="1"/>
                <c:pt idx="0">
                  <c:v>до 7 дней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('9'!$A$54:$B$56,'9'!$A$66:$B$70)</c:f>
              <c:multiLvlStrCache>
                <c:ptCount val="8"/>
                <c:lvl>
                  <c:pt idx="0">
                    <c:v>ср</c:v>
                  </c:pt>
                  <c:pt idx="1">
                    <c:v>чт</c:v>
                  </c:pt>
                  <c:pt idx="2">
                    <c:v>пт</c:v>
                  </c:pt>
                  <c:pt idx="3">
                    <c:v>пн</c:v>
                  </c:pt>
                  <c:pt idx="4">
                    <c:v>вт</c:v>
                  </c:pt>
                  <c:pt idx="5">
                    <c:v>ср</c:v>
                  </c:pt>
                  <c:pt idx="6">
                    <c:v>чт</c:v>
                  </c:pt>
                  <c:pt idx="7">
                    <c:v>пт</c:v>
                  </c:pt>
                </c:lvl>
                <c:lvl>
                  <c:pt idx="0">
                    <c:v>28 дек</c:v>
                  </c:pt>
                  <c:pt idx="1">
                    <c:v>29 дек</c:v>
                  </c:pt>
                  <c:pt idx="2">
                    <c:v>30 дек</c:v>
                  </c:pt>
                  <c:pt idx="3">
                    <c:v>9 янв</c:v>
                  </c:pt>
                  <c:pt idx="4">
                    <c:v>10 янв</c:v>
                  </c:pt>
                  <c:pt idx="5">
                    <c:v>11 янв</c:v>
                  </c:pt>
                  <c:pt idx="6">
                    <c:v>12 янв</c:v>
                  </c:pt>
                  <c:pt idx="7">
                    <c:v>13 янв</c:v>
                  </c:pt>
                </c:lvl>
              </c:multiLvlStrCache>
              <c:extLst>
                <c:ext xmlns:c15="http://schemas.microsoft.com/office/drawing/2012/chart" uri="{02D57815-91ED-43cb-92C2-25804820EDAC}">
                  <c15:fullRef>
                    <c15:sqref>'9'!$A$49:$B$70</c15:sqref>
                  </c15:fullRef>
                </c:ext>
              </c:extLst>
            </c:multiLvlStrRef>
          </c:cat>
          <c:val>
            <c:numRef>
              <c:f>('9'!$S$54:$S$56,'9'!$S$66:$S$70)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17</c:v>
                </c:pt>
                <c:pt idx="3">
                  <c:v>0</c:v>
                </c:pt>
                <c:pt idx="4">
                  <c:v>8</c:v>
                </c:pt>
                <c:pt idx="5">
                  <c:v>15</c:v>
                </c:pt>
                <c:pt idx="6">
                  <c:v>1</c:v>
                </c:pt>
                <c:pt idx="7">
                  <c:v>3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'9'!$S$49:$S$70</c15:sqref>
                  </c15:fullRef>
                </c:ext>
              </c:extLst>
            </c:numRef>
          </c:val>
        </c:ser>
        <c:ser>
          <c:idx val="2"/>
          <c:order val="2"/>
          <c:tx>
            <c:strRef>
              <c:f>'9'!$T$2</c:f>
              <c:strCache>
                <c:ptCount val="1"/>
                <c:pt idx="0">
                  <c:v>более 7 дней</c:v>
                </c:pt>
              </c:strCache>
            </c:strRef>
          </c:tx>
          <c:spPr>
            <a:solidFill>
              <a:srgbClr val="FF0000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('9'!$A$54:$B$56,'9'!$A$66:$B$70)</c:f>
              <c:multiLvlStrCache>
                <c:ptCount val="8"/>
                <c:lvl>
                  <c:pt idx="0">
                    <c:v>ср</c:v>
                  </c:pt>
                  <c:pt idx="1">
                    <c:v>чт</c:v>
                  </c:pt>
                  <c:pt idx="2">
                    <c:v>пт</c:v>
                  </c:pt>
                  <c:pt idx="3">
                    <c:v>пн</c:v>
                  </c:pt>
                  <c:pt idx="4">
                    <c:v>вт</c:v>
                  </c:pt>
                  <c:pt idx="5">
                    <c:v>ср</c:v>
                  </c:pt>
                  <c:pt idx="6">
                    <c:v>чт</c:v>
                  </c:pt>
                  <c:pt idx="7">
                    <c:v>пт</c:v>
                  </c:pt>
                </c:lvl>
                <c:lvl>
                  <c:pt idx="0">
                    <c:v>28 дек</c:v>
                  </c:pt>
                  <c:pt idx="1">
                    <c:v>29 дек</c:v>
                  </c:pt>
                  <c:pt idx="2">
                    <c:v>30 дек</c:v>
                  </c:pt>
                  <c:pt idx="3">
                    <c:v>9 янв</c:v>
                  </c:pt>
                  <c:pt idx="4">
                    <c:v>10 янв</c:v>
                  </c:pt>
                  <c:pt idx="5">
                    <c:v>11 янв</c:v>
                  </c:pt>
                  <c:pt idx="6">
                    <c:v>12 янв</c:v>
                  </c:pt>
                  <c:pt idx="7">
                    <c:v>13 янв</c:v>
                  </c:pt>
                </c:lvl>
              </c:multiLvlStrCache>
              <c:extLst>
                <c:ext xmlns:c15="http://schemas.microsoft.com/office/drawing/2012/chart" uri="{02D57815-91ED-43cb-92C2-25804820EDAC}">
                  <c15:fullRef>
                    <c15:sqref>'9'!$A$49:$B$70</c15:sqref>
                  </c15:fullRef>
                </c:ext>
              </c:extLst>
            </c:multiLvlStrRef>
          </c:cat>
          <c:val>
            <c:numRef>
              <c:f>('9'!$T$54:$T$56,'9'!$T$66:$T$70)</c:f>
              <c:numCache>
                <c:formatCode>General</c:formatCode>
                <c:ptCount val="8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'9'!$T$49:$T$70</c15:sqref>
                  </c15:fullRef>
                </c:ext>
              </c:extLst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504832"/>
        <c:axId val="32592640"/>
      </c:barChart>
      <c:catAx>
        <c:axId val="3250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592640"/>
        <c:crosses val="autoZero"/>
        <c:auto val="1"/>
        <c:lblAlgn val="ctr"/>
        <c:lblOffset val="100"/>
        <c:noMultiLvlLbl val="0"/>
      </c:catAx>
      <c:valAx>
        <c:axId val="325926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2504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2800"/>
              <a:t>РЦ</a:t>
            </a:r>
            <a:r>
              <a:rPr lang="ru-RU" sz="2800" baseline="0"/>
              <a:t> Южные Врата</a:t>
            </a:r>
            <a:endParaRPr lang="en-US" sz="2800"/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Кол-во аномалий по документам</a:t>
            </a:r>
          </a:p>
        </c:rich>
      </c:tx>
      <c:layout>
        <c:manualLayout>
          <c:xMode val="edge"/>
          <c:yMode val="edge"/>
          <c:x val="0.37868702818252903"/>
          <c:y val="2.200384919276384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8"/>
          <c:order val="0"/>
          <c:tx>
            <c:strRef>
              <c:f>'9'!$U$2</c:f>
              <c:strCache>
                <c:ptCount val="1"/>
                <c:pt idx="0">
                  <c:v>Кол-во аномалий по документам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'9'!$A$62:$B$69</c:f>
              <c:multiLvlStrCache>
                <c:ptCount val="8"/>
                <c:lvl>
                  <c:pt idx="0">
                    <c:v>чт</c:v>
                  </c:pt>
                  <c:pt idx="1">
                    <c:v>пт</c:v>
                  </c:pt>
                  <c:pt idx="2">
                    <c:v>сб</c:v>
                  </c:pt>
                  <c:pt idx="3">
                    <c:v>вс</c:v>
                  </c:pt>
                  <c:pt idx="4">
                    <c:v>пн</c:v>
                  </c:pt>
                  <c:pt idx="5">
                    <c:v>вт</c:v>
                  </c:pt>
                  <c:pt idx="6">
                    <c:v>ср</c:v>
                  </c:pt>
                  <c:pt idx="7">
                    <c:v>чт</c:v>
                  </c:pt>
                </c:lvl>
                <c:lvl>
                  <c:pt idx="0">
                    <c:v>5 янв</c:v>
                  </c:pt>
                  <c:pt idx="1">
                    <c:v>6 янв</c:v>
                  </c:pt>
                  <c:pt idx="2">
                    <c:v>7 янв</c:v>
                  </c:pt>
                  <c:pt idx="3">
                    <c:v>8 янв</c:v>
                  </c:pt>
                  <c:pt idx="4">
                    <c:v>9 янв</c:v>
                  </c:pt>
                  <c:pt idx="5">
                    <c:v>10 янв</c:v>
                  </c:pt>
                  <c:pt idx="6">
                    <c:v>11 янв</c:v>
                  </c:pt>
                  <c:pt idx="7">
                    <c:v>12 янв</c:v>
                  </c:pt>
                </c:lvl>
              </c:multiLvlStrCache>
              <c:extLst>
                <c:ext xmlns:c15="http://schemas.microsoft.com/office/drawing/2012/chart" uri="{02D57815-91ED-43cb-92C2-25804820EDAC}">
                  <c15:fullRef>
                    <c15:sqref>'9'!$A$59:$B$69</c15:sqref>
                  </c15:fullRef>
                </c:ext>
              </c:extLst>
            </c:multiLvlStrRef>
          </c:cat>
          <c:val>
            <c:numRef>
              <c:f>'9'!$U$62:$U$69</c:f>
              <c:numCache>
                <c:formatCode>General</c:formatCode>
                <c:ptCount val="8"/>
                <c:pt idx="0">
                  <c:v>8</c:v>
                </c:pt>
                <c:pt idx="1">
                  <c:v>9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'9'!$U$59:$U$69</c15:sqref>
                  </c15:fullRef>
                </c:ext>
              </c:extLst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620928"/>
        <c:axId val="32623616"/>
      </c:barChart>
      <c:catAx>
        <c:axId val="3262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623616"/>
        <c:crosses val="autoZero"/>
        <c:auto val="1"/>
        <c:lblAlgn val="ctr"/>
        <c:lblOffset val="100"/>
        <c:noMultiLvlLbl val="0"/>
      </c:catAx>
      <c:valAx>
        <c:axId val="3262361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2620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Своевременность загрузки машин (2 часа)</a:t>
            </a:r>
          </a:p>
        </c:rich>
      </c:tx>
      <c:layout>
        <c:manualLayout>
          <c:xMode val="edge"/>
          <c:yMode val="edge"/>
          <c:x val="0.12790027021584385"/>
          <c:y val="4.750464278895770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9"/>
          <c:order val="0"/>
          <c:tx>
            <c:strRef>
              <c:f>'9'!$V$2</c:f>
              <c:strCache>
                <c:ptCount val="1"/>
                <c:pt idx="0">
                  <c:v>своевременость отгрузки</c:v>
                </c:pt>
              </c:strCache>
            </c:strRef>
          </c:tx>
          <c:spPr>
            <a:solidFill>
              <a:schemeClr val="accent1">
                <a:alpha val="74902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'9'!$A$63:$B$70</c:f>
              <c:multiLvlStrCache>
                <c:ptCount val="8"/>
                <c:lvl>
                  <c:pt idx="0">
                    <c:v>пт</c:v>
                  </c:pt>
                  <c:pt idx="1">
                    <c:v>сб</c:v>
                  </c:pt>
                  <c:pt idx="2">
                    <c:v>вс</c:v>
                  </c:pt>
                  <c:pt idx="3">
                    <c:v>пн</c:v>
                  </c:pt>
                  <c:pt idx="4">
                    <c:v>вт</c:v>
                  </c:pt>
                  <c:pt idx="5">
                    <c:v>ср</c:v>
                  </c:pt>
                  <c:pt idx="6">
                    <c:v>чт</c:v>
                  </c:pt>
                  <c:pt idx="7">
                    <c:v>пт</c:v>
                  </c:pt>
                </c:lvl>
                <c:lvl>
                  <c:pt idx="0">
                    <c:v>6 янв</c:v>
                  </c:pt>
                  <c:pt idx="1">
                    <c:v>7 янв</c:v>
                  </c:pt>
                  <c:pt idx="2">
                    <c:v>8 янв</c:v>
                  </c:pt>
                  <c:pt idx="3">
                    <c:v>9 янв</c:v>
                  </c:pt>
                  <c:pt idx="4">
                    <c:v>10 янв</c:v>
                  </c:pt>
                  <c:pt idx="5">
                    <c:v>11 янв</c:v>
                  </c:pt>
                  <c:pt idx="6">
                    <c:v>12 янв</c:v>
                  </c:pt>
                  <c:pt idx="7">
                    <c:v>13 янв</c:v>
                  </c:pt>
                </c:lvl>
              </c:multiLvlStrCache>
            </c:multiLvlStrRef>
          </c:cat>
          <c:val>
            <c:numRef>
              <c:f>'9'!$V$63:$V$70</c:f>
              <c:numCache>
                <c:formatCode>0%</c:formatCode>
                <c:ptCount val="8"/>
                <c:pt idx="0">
                  <c:v>0.53</c:v>
                </c:pt>
                <c:pt idx="1">
                  <c:v>0.88</c:v>
                </c:pt>
                <c:pt idx="2">
                  <c:v>0.77</c:v>
                </c:pt>
                <c:pt idx="3">
                  <c:v>0.76</c:v>
                </c:pt>
                <c:pt idx="4">
                  <c:v>0.69</c:v>
                </c:pt>
                <c:pt idx="5">
                  <c:v>0.61</c:v>
                </c:pt>
                <c:pt idx="6">
                  <c:v>0.85</c:v>
                </c:pt>
                <c:pt idx="7">
                  <c:v>0.51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647040"/>
        <c:axId val="32658176"/>
      </c:barChart>
      <c:catAx>
        <c:axId val="326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658176"/>
        <c:crosses val="autoZero"/>
        <c:auto val="1"/>
        <c:lblAlgn val="ctr"/>
        <c:lblOffset val="100"/>
        <c:noMultiLvlLbl val="0"/>
      </c:catAx>
      <c:valAx>
        <c:axId val="326581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32647040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611426</xdr:colOff>
      <xdr:row>0</xdr:row>
      <xdr:rowOff>136071</xdr:rowOff>
    </xdr:from>
    <xdr:to>
      <xdr:col>42</xdr:col>
      <xdr:colOff>76775</xdr:colOff>
      <xdr:row>86</xdr:row>
      <xdr:rowOff>27398</xdr:rowOff>
    </xdr:to>
    <xdr:grpSp>
      <xdr:nvGrpSpPr>
        <xdr:cNvPr id="14" name="Группа 13"/>
        <xdr:cNvGrpSpPr/>
      </xdr:nvGrpSpPr>
      <xdr:grpSpPr>
        <a:xfrm>
          <a:off x="14517926" y="136071"/>
          <a:ext cx="11165224" cy="17083952"/>
          <a:chOff x="15984511" y="736232"/>
          <a:chExt cx="11142944" cy="17264148"/>
        </a:xfrm>
      </xdr:grpSpPr>
      <xdr:grpSp>
        <xdr:nvGrpSpPr>
          <xdr:cNvPr id="11" name="Группа 10"/>
          <xdr:cNvGrpSpPr/>
        </xdr:nvGrpSpPr>
        <xdr:grpSpPr>
          <a:xfrm>
            <a:off x="15984511" y="736232"/>
            <a:ext cx="11142944" cy="17264148"/>
            <a:chOff x="9949326" y="987285"/>
            <a:chExt cx="11292178" cy="16733019"/>
          </a:xfrm>
        </xdr:grpSpPr>
        <xdr:grpSp>
          <xdr:nvGrpSpPr>
            <xdr:cNvPr id="2" name="Группа 1"/>
            <xdr:cNvGrpSpPr/>
          </xdr:nvGrpSpPr>
          <xdr:grpSpPr>
            <a:xfrm>
              <a:off x="9950561" y="3948467"/>
              <a:ext cx="11290943" cy="13771837"/>
              <a:chOff x="8002370" y="184552"/>
              <a:chExt cx="11254496" cy="13686243"/>
            </a:xfrm>
          </xdr:grpSpPr>
          <xdr:graphicFrame macro="">
            <xdr:nvGraphicFramePr>
              <xdr:cNvPr id="3" name="Диаграмма 2"/>
              <xdr:cNvGraphicFramePr>
                <a:graphicFrameLocks/>
              </xdr:cNvGraphicFramePr>
            </xdr:nvGraphicFramePr>
            <xdr:xfrm>
              <a:off x="8005144" y="184552"/>
              <a:ext cx="5660572" cy="288711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4" name="Диаграмма 3"/>
              <xdr:cNvGraphicFramePr>
                <a:graphicFrameLocks/>
              </xdr:cNvGraphicFramePr>
            </xdr:nvGraphicFramePr>
            <xdr:xfrm>
              <a:off x="8002370" y="3077920"/>
              <a:ext cx="5647890" cy="269266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graphicFrame macro="">
            <xdr:nvGraphicFramePr>
              <xdr:cNvPr id="5" name="Диаграмма 4"/>
              <xdr:cNvGraphicFramePr>
                <a:graphicFrameLocks/>
              </xdr:cNvGraphicFramePr>
            </xdr:nvGraphicFramePr>
            <xdr:xfrm>
              <a:off x="8004301" y="5773610"/>
              <a:ext cx="5596897" cy="27350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6" name="Диаграмма 5"/>
              <xdr:cNvGraphicFramePr>
                <a:graphicFrameLocks/>
              </xdr:cNvGraphicFramePr>
            </xdr:nvGraphicFramePr>
            <xdr:xfrm>
              <a:off x="13606353" y="5765988"/>
              <a:ext cx="5650513" cy="27673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  <xdr:graphicFrame macro="">
            <xdr:nvGraphicFramePr>
              <xdr:cNvPr id="7" name="Диаграмма 6"/>
              <xdr:cNvGraphicFramePr>
                <a:graphicFrameLocks/>
              </xdr:cNvGraphicFramePr>
            </xdr:nvGraphicFramePr>
            <xdr:xfrm>
              <a:off x="8003170" y="11243522"/>
              <a:ext cx="11250632" cy="262727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"/>
              </a:graphicData>
            </a:graphic>
          </xdr:graphicFrame>
          <xdr:graphicFrame macro="">
            <xdr:nvGraphicFramePr>
              <xdr:cNvPr id="8" name="Диаграмма 7"/>
              <xdr:cNvGraphicFramePr/>
            </xdr:nvGraphicFramePr>
            <xdr:xfrm>
              <a:off x="13608991" y="8513671"/>
              <a:ext cx="5644811" cy="272749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6"/>
              </a:graphicData>
            </a:graphic>
          </xdr:graphicFrame>
          <xdr:graphicFrame macro="">
            <xdr:nvGraphicFramePr>
              <xdr:cNvPr id="9" name="Диаграмма 8"/>
              <xdr:cNvGraphicFramePr/>
            </xdr:nvGraphicFramePr>
            <xdr:xfrm>
              <a:off x="8004299" y="8511682"/>
              <a:ext cx="5604291" cy="272948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7"/>
              </a:graphicData>
            </a:graphic>
          </xdr:graphicFrame>
        </xdr:grpSp>
        <xdr:graphicFrame macro="">
          <xdr:nvGraphicFramePr>
            <xdr:cNvPr id="10" name="Диаграмма 9"/>
            <xdr:cNvGraphicFramePr>
              <a:graphicFrameLocks/>
            </xdr:cNvGraphicFramePr>
          </xdr:nvGraphicFramePr>
          <xdr:xfrm>
            <a:off x="9949326" y="987285"/>
            <a:ext cx="11290571" cy="292677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8"/>
            </a:graphicData>
          </a:graphic>
        </xdr:graphicFrame>
      </xdr:grpSp>
      <xdr:graphicFrame macro="">
        <xdr:nvGraphicFramePr>
          <xdr:cNvPr id="12" name="Диаграмма 11"/>
          <xdr:cNvGraphicFramePr>
            <a:graphicFrameLocks/>
          </xdr:cNvGraphicFramePr>
        </xdr:nvGraphicFramePr>
        <xdr:xfrm>
          <a:off x="21581274" y="3784270"/>
          <a:ext cx="5544595" cy="30246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13" name="Диаграмма 12"/>
          <xdr:cNvGraphicFramePr>
            <a:graphicFrameLocks/>
          </xdr:cNvGraphicFramePr>
        </xdr:nvGraphicFramePr>
        <xdr:xfrm>
          <a:off x="21569562" y="6799253"/>
          <a:ext cx="5554859" cy="27882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8"/>
  <sheetViews>
    <sheetView tabSelected="1" topLeftCell="A19" zoomScale="60" zoomScaleNormal="60" workbookViewId="0">
      <selection activeCell="G76" sqref="G76"/>
    </sheetView>
  </sheetViews>
  <sheetFormatPr defaultRowHeight="15" x14ac:dyDescent="0.25"/>
  <cols>
    <col min="1" max="1" width="7.42578125" style="8" customWidth="1"/>
    <col min="2" max="2" width="5.7109375" bestFit="1" customWidth="1"/>
    <col min="3" max="3" width="7" customWidth="1"/>
    <col min="4" max="4" width="5.7109375" customWidth="1"/>
    <col min="5" max="5" width="6.85546875" customWidth="1"/>
    <col min="6" max="6" width="13" style="31" customWidth="1"/>
    <col min="7" max="7" width="10" style="40" customWidth="1"/>
    <col min="8" max="8" width="6" style="39" customWidth="1"/>
    <col min="9" max="9" width="10" style="40" customWidth="1"/>
    <col min="10" max="10" width="10.140625" customWidth="1"/>
    <col min="11" max="11" width="9.7109375" customWidth="1"/>
    <col min="12" max="12" width="11.140625" customWidth="1"/>
    <col min="13" max="13" width="9" style="9" customWidth="1"/>
    <col min="14" max="14" width="9.140625" customWidth="1"/>
    <col min="15" max="15" width="9.42578125" customWidth="1"/>
    <col min="16" max="16" width="7.7109375" customWidth="1"/>
    <col min="17" max="17" width="10.28515625" customWidth="1"/>
    <col min="18" max="19" width="5.28515625" customWidth="1"/>
    <col min="20" max="20" width="5.7109375" customWidth="1"/>
    <col min="22" max="22" width="17.5703125" customWidth="1"/>
    <col min="23" max="23" width="17.42578125" customWidth="1"/>
    <col min="26" max="26" width="10.140625" bestFit="1" customWidth="1"/>
    <col min="29" max="29" width="10.140625" bestFit="1" customWidth="1"/>
    <col min="32" max="32" width="10.140625" bestFit="1" customWidth="1"/>
  </cols>
  <sheetData>
    <row r="1" spans="1:32" x14ac:dyDescent="0.25">
      <c r="C1" s="78" t="s">
        <v>15</v>
      </c>
      <c r="D1" s="78"/>
      <c r="E1" s="78"/>
      <c r="F1" s="78"/>
      <c r="G1" s="49" t="s">
        <v>20</v>
      </c>
      <c r="H1" s="48"/>
      <c r="I1" s="49"/>
      <c r="J1" s="82" t="s">
        <v>16</v>
      </c>
      <c r="K1" s="82"/>
      <c r="L1" s="12" t="s">
        <v>17</v>
      </c>
      <c r="M1" s="81" t="s">
        <v>18</v>
      </c>
      <c r="N1" s="81"/>
      <c r="O1" s="79" t="s">
        <v>10</v>
      </c>
      <c r="P1" s="79"/>
      <c r="Q1" s="79"/>
      <c r="R1" s="79" t="s">
        <v>11</v>
      </c>
      <c r="S1" s="79"/>
      <c r="T1" s="80"/>
    </row>
    <row r="2" spans="1:32" ht="75" x14ac:dyDescent="0.25">
      <c r="A2" s="7" t="s">
        <v>0</v>
      </c>
      <c r="B2" s="2" t="s">
        <v>3</v>
      </c>
      <c r="C2" s="3" t="s">
        <v>5</v>
      </c>
      <c r="D2" s="3" t="s">
        <v>9</v>
      </c>
      <c r="E2" s="3" t="s">
        <v>5</v>
      </c>
      <c r="F2" s="32" t="s">
        <v>27</v>
      </c>
      <c r="G2" s="37" t="s">
        <v>34</v>
      </c>
      <c r="H2" s="3" t="s">
        <v>4</v>
      </c>
      <c r="I2" s="37" t="s">
        <v>5</v>
      </c>
      <c r="J2" s="35" t="s">
        <v>6</v>
      </c>
      <c r="K2" s="3" t="s">
        <v>7</v>
      </c>
      <c r="L2" s="3" t="s">
        <v>8</v>
      </c>
      <c r="M2" s="10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12</v>
      </c>
      <c r="S2" s="3" t="s">
        <v>13</v>
      </c>
      <c r="T2" s="3" t="s">
        <v>14</v>
      </c>
      <c r="U2" s="13" t="s">
        <v>31</v>
      </c>
      <c r="V2" s="15" t="s">
        <v>32</v>
      </c>
      <c r="W2" s="15" t="s">
        <v>33</v>
      </c>
    </row>
    <row r="3" spans="1:32" x14ac:dyDescent="0.25">
      <c r="A3" s="7">
        <v>42681</v>
      </c>
      <c r="B3" s="2" t="s">
        <v>1</v>
      </c>
      <c r="C3" s="4">
        <v>66</v>
      </c>
      <c r="D3" s="5">
        <v>17</v>
      </c>
      <c r="E3" s="5">
        <f>87+66</f>
        <v>153</v>
      </c>
      <c r="F3" s="33"/>
      <c r="G3" s="38"/>
      <c r="H3" s="50">
        <v>293</v>
      </c>
      <c r="I3" s="38">
        <v>2100</v>
      </c>
      <c r="J3" s="36">
        <v>0.92</v>
      </c>
      <c r="K3" s="6">
        <v>1.01</v>
      </c>
      <c r="L3" s="4">
        <v>315</v>
      </c>
      <c r="M3" s="11">
        <v>10876</v>
      </c>
      <c r="N3" s="4">
        <v>919</v>
      </c>
      <c r="O3" s="4">
        <v>1227</v>
      </c>
      <c r="P3" s="4">
        <v>2653</v>
      </c>
      <c r="Q3" s="4">
        <v>809</v>
      </c>
      <c r="R3" s="4">
        <v>60</v>
      </c>
      <c r="S3" s="4">
        <v>237</v>
      </c>
      <c r="T3" s="4">
        <v>298</v>
      </c>
      <c r="U3" s="19"/>
      <c r="V3" s="20"/>
      <c r="W3" s="20"/>
      <c r="Z3" s="1"/>
      <c r="AC3" s="1"/>
      <c r="AF3" s="1"/>
    </row>
    <row r="4" spans="1:32" ht="15.75" customHeight="1" x14ac:dyDescent="0.25">
      <c r="A4" s="7">
        <v>42682</v>
      </c>
      <c r="B4" s="2" t="s">
        <v>2</v>
      </c>
      <c r="C4" s="4">
        <v>102</v>
      </c>
      <c r="D4" s="5">
        <v>41</v>
      </c>
      <c r="E4" s="5">
        <v>154</v>
      </c>
      <c r="F4" s="33"/>
      <c r="G4" s="38"/>
      <c r="H4" s="50">
        <v>797</v>
      </c>
      <c r="I4" s="38">
        <v>2146</v>
      </c>
      <c r="J4" s="36">
        <v>1.02</v>
      </c>
      <c r="K4" s="6">
        <v>1.06</v>
      </c>
      <c r="L4" s="4">
        <v>511</v>
      </c>
      <c r="M4" s="11">
        <v>10874</v>
      </c>
      <c r="N4" s="4">
        <v>964</v>
      </c>
      <c r="O4" s="4">
        <v>1554</v>
      </c>
      <c r="P4" s="4">
        <v>3954</v>
      </c>
      <c r="Q4" s="4">
        <v>922</v>
      </c>
      <c r="R4" s="4">
        <v>383</v>
      </c>
      <c r="S4" s="4">
        <v>530</v>
      </c>
      <c r="T4" s="4">
        <v>210</v>
      </c>
      <c r="U4" s="19"/>
      <c r="V4" s="20"/>
      <c r="W4" s="20"/>
      <c r="Z4" s="1"/>
      <c r="AC4" s="1"/>
      <c r="AF4" s="1"/>
    </row>
    <row r="5" spans="1:32" ht="15.75" customHeight="1" x14ac:dyDescent="0.25">
      <c r="A5" s="7">
        <v>42682</v>
      </c>
      <c r="B5" s="2" t="s">
        <v>19</v>
      </c>
      <c r="C5" s="4">
        <f>49+90+15</f>
        <v>154</v>
      </c>
      <c r="D5" s="5">
        <v>17</v>
      </c>
      <c r="E5" s="4">
        <f>49+90+15+17</f>
        <v>171</v>
      </c>
      <c r="F5" s="34"/>
      <c r="G5" s="38"/>
      <c r="H5" s="50">
        <v>1182</v>
      </c>
      <c r="I5" s="38">
        <v>2945</v>
      </c>
      <c r="J5" s="36">
        <v>1.1100000000000001</v>
      </c>
      <c r="K5" s="6">
        <v>0.92</v>
      </c>
      <c r="L5" s="4">
        <v>460</v>
      </c>
      <c r="M5" s="11">
        <v>11977</v>
      </c>
      <c r="N5" s="4">
        <v>963</v>
      </c>
      <c r="O5" s="4">
        <v>2571</v>
      </c>
      <c r="P5" s="4">
        <v>4355</v>
      </c>
      <c r="Q5" s="4">
        <v>1189</v>
      </c>
      <c r="R5" s="4">
        <v>463</v>
      </c>
      <c r="S5" s="4">
        <v>563</v>
      </c>
      <c r="T5" s="4">
        <v>228</v>
      </c>
      <c r="U5" s="19"/>
      <c r="V5" s="20"/>
      <c r="W5" s="20"/>
      <c r="Z5" s="1"/>
      <c r="AC5" s="1"/>
      <c r="AF5" s="1"/>
    </row>
    <row r="6" spans="1:32" x14ac:dyDescent="0.25">
      <c r="A6" s="7">
        <v>42683</v>
      </c>
      <c r="B6" s="2" t="s">
        <v>23</v>
      </c>
      <c r="C6" s="4"/>
      <c r="D6" s="5">
        <v>39</v>
      </c>
      <c r="E6" s="5">
        <v>188</v>
      </c>
      <c r="F6" s="33"/>
      <c r="G6" s="38"/>
      <c r="H6" s="50">
        <v>1464</v>
      </c>
      <c r="I6" s="38">
        <v>2389</v>
      </c>
      <c r="J6" s="36">
        <v>1.07</v>
      </c>
      <c r="K6" s="6">
        <v>1.04</v>
      </c>
      <c r="L6" s="4">
        <v>544</v>
      </c>
      <c r="M6" s="11">
        <v>12337</v>
      </c>
      <c r="N6" s="4">
        <v>1194</v>
      </c>
      <c r="O6" s="4">
        <v>2090</v>
      </c>
      <c r="P6" s="4">
        <v>4112</v>
      </c>
      <c r="Q6" s="4">
        <v>1363</v>
      </c>
      <c r="R6" s="4">
        <v>288</v>
      </c>
      <c r="S6" s="4">
        <v>628</v>
      </c>
      <c r="T6" s="4">
        <v>192</v>
      </c>
      <c r="U6" s="19"/>
      <c r="V6" s="20"/>
      <c r="W6" s="20"/>
      <c r="Z6" s="1"/>
      <c r="AC6" s="1"/>
      <c r="AF6" s="1"/>
    </row>
    <row r="7" spans="1:32" x14ac:dyDescent="0.25">
      <c r="A7" s="7">
        <v>42685</v>
      </c>
      <c r="B7" s="2" t="s">
        <v>24</v>
      </c>
      <c r="C7" s="4">
        <v>73</v>
      </c>
      <c r="D7" s="5">
        <v>46</v>
      </c>
      <c r="E7" s="5">
        <v>129</v>
      </c>
      <c r="F7" s="33"/>
      <c r="G7" s="38"/>
      <c r="H7" s="50">
        <v>1076</v>
      </c>
      <c r="I7" s="38">
        <v>1827</v>
      </c>
      <c r="J7" s="36">
        <v>0.87</v>
      </c>
      <c r="K7" s="6">
        <v>0.95</v>
      </c>
      <c r="L7" s="4">
        <v>594</v>
      </c>
      <c r="M7" s="11">
        <v>11880</v>
      </c>
      <c r="N7" s="4">
        <v>1312</v>
      </c>
      <c r="O7" s="4">
        <v>2885</v>
      </c>
      <c r="P7" s="4">
        <v>4319</v>
      </c>
      <c r="Q7" s="4">
        <v>1570</v>
      </c>
      <c r="R7" s="4">
        <v>170</v>
      </c>
      <c r="S7" s="4">
        <v>625</v>
      </c>
      <c r="T7" s="4">
        <v>211</v>
      </c>
      <c r="U7" s="19"/>
      <c r="V7" s="20"/>
      <c r="W7" s="20"/>
      <c r="Z7" s="1"/>
      <c r="AC7" s="1"/>
      <c r="AF7" s="1"/>
    </row>
    <row r="8" spans="1:32" x14ac:dyDescent="0.25">
      <c r="A8" s="7">
        <v>42686</v>
      </c>
      <c r="B8" s="2" t="s">
        <v>26</v>
      </c>
      <c r="C8" s="4">
        <f>30+62</f>
        <v>92</v>
      </c>
      <c r="D8" s="5">
        <v>30</v>
      </c>
      <c r="E8" s="5">
        <f>39+4+92</f>
        <v>135</v>
      </c>
      <c r="F8" s="33">
        <v>110</v>
      </c>
      <c r="G8" s="38"/>
      <c r="H8" s="50">
        <v>776.4</v>
      </c>
      <c r="I8" s="38">
        <v>2311</v>
      </c>
      <c r="J8" s="36">
        <v>0.92</v>
      </c>
      <c r="K8" s="6">
        <v>0.89</v>
      </c>
      <c r="L8" s="4">
        <v>688</v>
      </c>
      <c r="M8" s="11">
        <v>11556</v>
      </c>
      <c r="N8" s="4">
        <v>2455</v>
      </c>
      <c r="O8" s="4">
        <v>2443</v>
      </c>
      <c r="P8" s="4">
        <v>3944</v>
      </c>
      <c r="Q8" s="4">
        <v>1748</v>
      </c>
      <c r="R8" s="4">
        <v>118</v>
      </c>
      <c r="S8" s="4">
        <v>537</v>
      </c>
      <c r="T8" s="4">
        <v>172</v>
      </c>
      <c r="U8" s="19"/>
      <c r="V8" s="20"/>
      <c r="W8" s="20"/>
    </row>
    <row r="9" spans="1:32" x14ac:dyDescent="0.25">
      <c r="A9" s="7">
        <v>42687</v>
      </c>
      <c r="B9" s="2" t="s">
        <v>28</v>
      </c>
      <c r="C9" s="4">
        <v>85</v>
      </c>
      <c r="D9" s="5">
        <v>54</v>
      </c>
      <c r="E9" s="5">
        <v>117</v>
      </c>
      <c r="F9" s="33">
        <v>109</v>
      </c>
      <c r="G9" s="38"/>
      <c r="H9" s="50">
        <v>773</v>
      </c>
      <c r="I9" s="38">
        <v>1008</v>
      </c>
      <c r="J9" s="36">
        <v>0.84</v>
      </c>
      <c r="K9" s="6">
        <v>0.98</v>
      </c>
      <c r="L9" s="4">
        <v>606</v>
      </c>
      <c r="M9" s="11">
        <v>9806</v>
      </c>
      <c r="N9" s="4">
        <v>1941</v>
      </c>
      <c r="O9" s="4">
        <v>1544</v>
      </c>
      <c r="P9" s="4">
        <v>3156</v>
      </c>
      <c r="Q9" s="4">
        <v>1362</v>
      </c>
      <c r="R9" s="4">
        <v>101</v>
      </c>
      <c r="S9" s="4">
        <v>481</v>
      </c>
      <c r="T9" s="4">
        <v>141</v>
      </c>
      <c r="U9" s="19"/>
      <c r="V9" s="20"/>
      <c r="W9" s="20"/>
    </row>
    <row r="10" spans="1:32" x14ac:dyDescent="0.25">
      <c r="A10" s="7">
        <v>42688</v>
      </c>
      <c r="B10" s="2" t="s">
        <v>29</v>
      </c>
      <c r="C10" s="4">
        <v>79</v>
      </c>
      <c r="D10" s="5">
        <v>31</v>
      </c>
      <c r="E10" s="5">
        <v>83</v>
      </c>
      <c r="F10" s="33">
        <v>73</v>
      </c>
      <c r="G10" s="38"/>
      <c r="H10" s="50">
        <v>662</v>
      </c>
      <c r="I10" s="38">
        <v>2263</v>
      </c>
      <c r="J10" s="36">
        <v>0.98</v>
      </c>
      <c r="K10" s="6">
        <v>1.1000000000000001</v>
      </c>
      <c r="L10" s="4">
        <v>483</v>
      </c>
      <c r="M10" s="11">
        <v>8603</v>
      </c>
      <c r="N10" s="4">
        <v>1610</v>
      </c>
      <c r="O10" s="4">
        <v>1160</v>
      </c>
      <c r="P10" s="4">
        <v>2558</v>
      </c>
      <c r="Q10" s="4">
        <v>1421</v>
      </c>
      <c r="R10" s="4">
        <v>63</v>
      </c>
      <c r="S10" s="4">
        <v>286</v>
      </c>
      <c r="T10" s="4">
        <v>207</v>
      </c>
      <c r="U10" s="14">
        <v>8</v>
      </c>
      <c r="V10" s="16">
        <v>0.33700000000000002</v>
      </c>
      <c r="W10" s="22">
        <v>0.31730000000000003</v>
      </c>
    </row>
    <row r="11" spans="1:32" x14ac:dyDescent="0.25">
      <c r="A11" s="7">
        <v>42689</v>
      </c>
      <c r="B11" s="2" t="s">
        <v>30</v>
      </c>
      <c r="C11" s="4">
        <v>112</v>
      </c>
      <c r="D11" s="5">
        <v>44</v>
      </c>
      <c r="E11" s="5">
        <v>116</v>
      </c>
      <c r="F11" s="33">
        <v>100</v>
      </c>
      <c r="G11" s="38"/>
      <c r="H11" s="50">
        <v>795</v>
      </c>
      <c r="I11" s="38">
        <v>2042</v>
      </c>
      <c r="J11" s="36">
        <v>0.99</v>
      </c>
      <c r="K11" s="6">
        <v>1.05</v>
      </c>
      <c r="L11" s="4">
        <v>637</v>
      </c>
      <c r="M11" s="11">
        <v>8544</v>
      </c>
      <c r="N11" s="4">
        <v>1473</v>
      </c>
      <c r="O11" s="4">
        <v>1484</v>
      </c>
      <c r="P11" s="4">
        <v>2595</v>
      </c>
      <c r="Q11" s="4">
        <v>1487</v>
      </c>
      <c r="R11" s="4">
        <v>364</v>
      </c>
      <c r="S11" s="4">
        <v>471</v>
      </c>
      <c r="T11" s="4">
        <v>178</v>
      </c>
      <c r="U11" s="14">
        <v>68</v>
      </c>
      <c r="V11" s="16">
        <v>0.57399999999999995</v>
      </c>
      <c r="W11" s="22">
        <v>9.1899999999999996E-2</v>
      </c>
    </row>
    <row r="12" spans="1:32" x14ac:dyDescent="0.25">
      <c r="A12" s="7">
        <v>42690</v>
      </c>
      <c r="B12" s="2" t="s">
        <v>21</v>
      </c>
      <c r="C12" s="4"/>
      <c r="D12" s="5">
        <v>37</v>
      </c>
      <c r="E12" s="5">
        <v>95</v>
      </c>
      <c r="F12" s="33">
        <v>79</v>
      </c>
      <c r="G12" s="38"/>
      <c r="H12" s="50">
        <v>926</v>
      </c>
      <c r="I12" s="38">
        <v>1911</v>
      </c>
      <c r="J12" s="36">
        <v>1.02</v>
      </c>
      <c r="K12" s="6">
        <v>1.19</v>
      </c>
      <c r="L12" s="4">
        <v>562</v>
      </c>
      <c r="M12" s="11">
        <v>7704</v>
      </c>
      <c r="N12" s="4">
        <v>1319</v>
      </c>
      <c r="O12" s="4">
        <v>1684</v>
      </c>
      <c r="P12" s="4">
        <v>2483</v>
      </c>
      <c r="Q12" s="4">
        <v>1335</v>
      </c>
      <c r="R12" s="4">
        <v>374</v>
      </c>
      <c r="S12" s="4">
        <v>423</v>
      </c>
      <c r="T12" s="4">
        <v>146</v>
      </c>
      <c r="U12" s="14">
        <v>55</v>
      </c>
      <c r="V12" s="17">
        <v>1</v>
      </c>
      <c r="W12" s="22">
        <v>6.6000000000000003E-2</v>
      </c>
    </row>
    <row r="13" spans="1:32" x14ac:dyDescent="0.25">
      <c r="A13" s="7">
        <v>42691</v>
      </c>
      <c r="B13" s="2" t="s">
        <v>22</v>
      </c>
      <c r="C13" s="4">
        <v>100</v>
      </c>
      <c r="D13" s="5">
        <v>41</v>
      </c>
      <c r="E13" s="5">
        <v>119</v>
      </c>
      <c r="F13" s="33">
        <v>96</v>
      </c>
      <c r="G13" s="38"/>
      <c r="H13" s="50">
        <v>954</v>
      </c>
      <c r="I13" s="38">
        <v>3037</v>
      </c>
      <c r="J13" s="36">
        <v>0.95</v>
      </c>
      <c r="K13" s="6">
        <v>1.0900000000000001</v>
      </c>
      <c r="L13" s="4">
        <v>488</v>
      </c>
      <c r="M13" s="11">
        <v>7498</v>
      </c>
      <c r="N13" s="4">
        <v>925</v>
      </c>
      <c r="O13" s="4">
        <v>1551</v>
      </c>
      <c r="P13" s="4">
        <v>2245</v>
      </c>
      <c r="Q13" s="4">
        <v>1370</v>
      </c>
      <c r="R13" s="4">
        <v>152</v>
      </c>
      <c r="S13" s="4">
        <v>368</v>
      </c>
      <c r="T13" s="4">
        <v>141</v>
      </c>
      <c r="U13" s="14">
        <v>11</v>
      </c>
      <c r="V13" s="17">
        <v>0.4</v>
      </c>
      <c r="W13" s="22">
        <v>8.9399999999999993E-2</v>
      </c>
    </row>
    <row r="14" spans="1:32" x14ac:dyDescent="0.25">
      <c r="A14" s="7">
        <v>42692</v>
      </c>
      <c r="B14" s="2" t="s">
        <v>25</v>
      </c>
      <c r="C14" s="4">
        <v>120</v>
      </c>
      <c r="D14" s="5">
        <v>36</v>
      </c>
      <c r="E14" s="5">
        <v>134</v>
      </c>
      <c r="F14" s="33">
        <v>98</v>
      </c>
      <c r="G14" s="38"/>
      <c r="H14" s="50">
        <v>1230</v>
      </c>
      <c r="I14" s="38">
        <v>3227</v>
      </c>
      <c r="J14" s="36">
        <v>0.99</v>
      </c>
      <c r="K14" s="6">
        <v>1.03</v>
      </c>
      <c r="L14" s="4">
        <v>381</v>
      </c>
      <c r="M14" s="11">
        <v>7493</v>
      </c>
      <c r="N14" s="4">
        <v>1318</v>
      </c>
      <c r="O14" s="4">
        <v>2032</v>
      </c>
      <c r="P14" s="4">
        <v>2611</v>
      </c>
      <c r="Q14" s="4">
        <v>1208</v>
      </c>
      <c r="R14" s="4">
        <v>93</v>
      </c>
      <c r="S14" s="4">
        <v>300</v>
      </c>
      <c r="T14" s="4">
        <v>97</v>
      </c>
      <c r="U14" s="14">
        <v>18</v>
      </c>
      <c r="V14" s="17">
        <v>0.4</v>
      </c>
      <c r="W14" s="22">
        <v>0.56000000000000005</v>
      </c>
    </row>
    <row r="15" spans="1:32" x14ac:dyDescent="0.25">
      <c r="A15" s="7">
        <v>42693</v>
      </c>
      <c r="B15" s="2" t="s">
        <v>26</v>
      </c>
      <c r="C15" s="4"/>
      <c r="D15" s="5">
        <v>48</v>
      </c>
      <c r="E15" s="4">
        <v>128</v>
      </c>
      <c r="F15" s="33">
        <v>132</v>
      </c>
      <c r="G15" s="38"/>
      <c r="H15" s="50">
        <v>1200</v>
      </c>
      <c r="I15" s="38">
        <v>2640</v>
      </c>
      <c r="J15" s="36">
        <v>1.04</v>
      </c>
      <c r="K15" s="6">
        <v>1.1000000000000001</v>
      </c>
      <c r="L15" s="4">
        <v>0</v>
      </c>
      <c r="M15" s="11">
        <v>7831</v>
      </c>
      <c r="N15" s="4">
        <v>992</v>
      </c>
      <c r="O15" s="4">
        <v>2269</v>
      </c>
      <c r="P15" s="4">
        <v>675</v>
      </c>
      <c r="Q15" s="4">
        <v>1426</v>
      </c>
      <c r="R15" s="4">
        <v>191</v>
      </c>
      <c r="S15" s="4">
        <v>36</v>
      </c>
      <c r="T15" s="4">
        <v>66</v>
      </c>
      <c r="U15" s="14">
        <v>58</v>
      </c>
      <c r="V15" s="16">
        <v>0.28899999999999998</v>
      </c>
      <c r="W15" s="22">
        <v>0.87</v>
      </c>
    </row>
    <row r="16" spans="1:32" x14ac:dyDescent="0.25">
      <c r="A16" s="7">
        <v>42694</v>
      </c>
      <c r="B16" s="2" t="s">
        <v>28</v>
      </c>
      <c r="C16" s="4"/>
      <c r="D16" s="5">
        <v>44</v>
      </c>
      <c r="E16" s="4">
        <v>100</v>
      </c>
      <c r="F16" s="33">
        <v>97</v>
      </c>
      <c r="G16" s="38"/>
      <c r="H16" s="50">
        <v>949</v>
      </c>
      <c r="I16" s="38">
        <v>2175</v>
      </c>
      <c r="J16" s="36">
        <v>0.86</v>
      </c>
      <c r="K16" s="6">
        <v>1.02</v>
      </c>
      <c r="L16" s="4">
        <v>31</v>
      </c>
      <c r="M16" s="11">
        <v>6250</v>
      </c>
      <c r="N16" s="4">
        <v>744</v>
      </c>
      <c r="O16" s="4">
        <v>1432</v>
      </c>
      <c r="P16" s="4">
        <v>722</v>
      </c>
      <c r="Q16" s="4">
        <v>1170</v>
      </c>
      <c r="R16" s="4">
        <v>53</v>
      </c>
      <c r="S16" s="4">
        <v>121</v>
      </c>
      <c r="T16" s="4">
        <v>58</v>
      </c>
      <c r="U16" s="14">
        <v>50</v>
      </c>
      <c r="V16" s="16">
        <v>0.65500000000000003</v>
      </c>
      <c r="W16" s="22">
        <v>0.18</v>
      </c>
    </row>
    <row r="17" spans="1:23" x14ac:dyDescent="0.25">
      <c r="A17" s="7">
        <v>42695</v>
      </c>
      <c r="B17" s="2" t="s">
        <v>29</v>
      </c>
      <c r="C17" s="4"/>
      <c r="D17" s="5">
        <v>43</v>
      </c>
      <c r="E17" s="5">
        <v>82</v>
      </c>
      <c r="F17" s="33">
        <v>82</v>
      </c>
      <c r="G17" s="38"/>
      <c r="H17" s="50">
        <v>610</v>
      </c>
      <c r="I17" s="38">
        <v>2625</v>
      </c>
      <c r="J17" s="36">
        <v>0.89</v>
      </c>
      <c r="K17" s="6">
        <v>1.1399999999999999</v>
      </c>
      <c r="L17" s="4">
        <v>164</v>
      </c>
      <c r="M17" s="11">
        <v>4923</v>
      </c>
      <c r="N17" s="4">
        <v>634</v>
      </c>
      <c r="O17" s="4">
        <v>1063</v>
      </c>
      <c r="P17" s="4">
        <v>1570</v>
      </c>
      <c r="Q17" s="4">
        <v>459</v>
      </c>
      <c r="R17" s="4">
        <v>73</v>
      </c>
      <c r="S17" s="4">
        <v>175</v>
      </c>
      <c r="T17" s="4">
        <v>108</v>
      </c>
      <c r="U17" s="14">
        <v>34</v>
      </c>
      <c r="V17" s="17">
        <v>0.76</v>
      </c>
      <c r="W17" s="22">
        <v>0.26</v>
      </c>
    </row>
    <row r="18" spans="1:23" x14ac:dyDescent="0.25">
      <c r="A18" s="7">
        <v>42696</v>
      </c>
      <c r="B18" s="2" t="s">
        <v>30</v>
      </c>
      <c r="C18" s="4"/>
      <c r="D18" s="5">
        <v>42</v>
      </c>
      <c r="E18" s="5">
        <v>101</v>
      </c>
      <c r="F18" s="33">
        <v>100</v>
      </c>
      <c r="G18" s="38"/>
      <c r="H18" s="50">
        <v>1104</v>
      </c>
      <c r="I18" s="38">
        <v>2517</v>
      </c>
      <c r="J18" s="36">
        <v>1.03</v>
      </c>
      <c r="K18" s="6">
        <v>1.1399999999999999</v>
      </c>
      <c r="L18" s="4">
        <v>386</v>
      </c>
      <c r="M18" s="11">
        <v>5210</v>
      </c>
      <c r="N18" s="4">
        <v>1134</v>
      </c>
      <c r="O18" s="4">
        <v>1437</v>
      </c>
      <c r="P18" s="4">
        <v>522</v>
      </c>
      <c r="Q18" s="4">
        <v>489</v>
      </c>
      <c r="R18" s="4">
        <v>303</v>
      </c>
      <c r="S18" s="4">
        <v>31</v>
      </c>
      <c r="T18" s="4">
        <v>61</v>
      </c>
      <c r="U18" s="14">
        <v>20</v>
      </c>
      <c r="V18" s="17">
        <v>0.64</v>
      </c>
      <c r="W18" s="22">
        <v>0.14000000000000001</v>
      </c>
    </row>
    <row r="19" spans="1:23" x14ac:dyDescent="0.25">
      <c r="A19" s="7">
        <v>42697</v>
      </c>
      <c r="B19" s="2" t="s">
        <v>21</v>
      </c>
      <c r="C19" s="4"/>
      <c r="D19" s="5">
        <v>45</v>
      </c>
      <c r="E19" s="5">
        <v>103</v>
      </c>
      <c r="F19" s="33">
        <v>91</v>
      </c>
      <c r="G19" s="38"/>
      <c r="H19" s="50">
        <v>1022</v>
      </c>
      <c r="I19" s="38">
        <v>2522</v>
      </c>
      <c r="J19" s="36">
        <v>1</v>
      </c>
      <c r="K19" s="6">
        <v>1.05</v>
      </c>
      <c r="L19" s="4">
        <v>375</v>
      </c>
      <c r="M19" s="11">
        <v>4385</v>
      </c>
      <c r="N19" s="4">
        <v>847</v>
      </c>
      <c r="O19" s="4">
        <v>1350</v>
      </c>
      <c r="P19" s="4">
        <v>353</v>
      </c>
      <c r="Q19" s="4">
        <v>395</v>
      </c>
      <c r="R19" s="4">
        <v>327</v>
      </c>
      <c r="S19" s="4">
        <v>19</v>
      </c>
      <c r="T19" s="4">
        <v>47</v>
      </c>
      <c r="U19" s="19">
        <v>18</v>
      </c>
      <c r="V19" s="23">
        <v>0.68</v>
      </c>
      <c r="W19" s="22">
        <v>0.14099999999999999</v>
      </c>
    </row>
    <row r="20" spans="1:23" x14ac:dyDescent="0.25">
      <c r="A20" s="7">
        <v>42698</v>
      </c>
      <c r="B20" s="2" t="s">
        <v>22</v>
      </c>
      <c r="C20" s="4">
        <v>106</v>
      </c>
      <c r="D20" s="5">
        <v>40</v>
      </c>
      <c r="E20" s="5">
        <v>121</v>
      </c>
      <c r="F20" s="33">
        <v>99</v>
      </c>
      <c r="G20" s="38"/>
      <c r="H20" s="50">
        <v>1609</v>
      </c>
      <c r="I20" s="38">
        <v>2405</v>
      </c>
      <c r="J20" s="36">
        <v>0.85</v>
      </c>
      <c r="K20" s="6">
        <v>1.05</v>
      </c>
      <c r="L20" s="4">
        <v>319</v>
      </c>
      <c r="M20" s="11">
        <v>4676</v>
      </c>
      <c r="N20" s="4">
        <v>1114</v>
      </c>
      <c r="O20" s="4">
        <v>1639</v>
      </c>
      <c r="P20" s="4">
        <v>298</v>
      </c>
      <c r="Q20" s="4">
        <v>405</v>
      </c>
      <c r="R20" s="4">
        <v>273</v>
      </c>
      <c r="S20" s="4">
        <v>38</v>
      </c>
      <c r="T20" s="4">
        <v>32</v>
      </c>
      <c r="U20" s="19">
        <v>32</v>
      </c>
      <c r="V20" s="23">
        <v>0.63</v>
      </c>
      <c r="W20" s="21">
        <v>1.8100000000000002E-2</v>
      </c>
    </row>
    <row r="21" spans="1:23" x14ac:dyDescent="0.25">
      <c r="A21" s="7">
        <v>42699</v>
      </c>
      <c r="B21" s="2" t="s">
        <v>25</v>
      </c>
      <c r="C21" s="4"/>
      <c r="D21" s="5">
        <v>56</v>
      </c>
      <c r="E21" s="5">
        <v>102</v>
      </c>
      <c r="F21" s="33">
        <v>102</v>
      </c>
      <c r="G21" s="38"/>
      <c r="H21" s="50">
        <v>1362</v>
      </c>
      <c r="I21" s="38">
        <v>2817</v>
      </c>
      <c r="J21" s="36">
        <v>0.97</v>
      </c>
      <c r="K21" s="6">
        <v>1.07</v>
      </c>
      <c r="L21" s="4">
        <v>204</v>
      </c>
      <c r="M21" s="11">
        <v>4146</v>
      </c>
      <c r="N21" s="4">
        <v>692</v>
      </c>
      <c r="O21" s="4">
        <v>1511</v>
      </c>
      <c r="P21" s="4">
        <v>192</v>
      </c>
      <c r="Q21" s="4">
        <v>362</v>
      </c>
      <c r="R21" s="4">
        <v>105</v>
      </c>
      <c r="S21" s="4">
        <v>71</v>
      </c>
      <c r="T21" s="4">
        <v>28</v>
      </c>
      <c r="U21" s="19">
        <v>28</v>
      </c>
      <c r="V21" s="23">
        <v>0.71</v>
      </c>
      <c r="W21" s="22">
        <v>0.02</v>
      </c>
    </row>
    <row r="22" spans="1:23" x14ac:dyDescent="0.25">
      <c r="A22" s="7">
        <v>42700</v>
      </c>
      <c r="B22" s="2" t="s">
        <v>26</v>
      </c>
      <c r="C22" s="4"/>
      <c r="D22" s="5">
        <v>39</v>
      </c>
      <c r="E22" s="5">
        <v>90</v>
      </c>
      <c r="F22" s="33">
        <v>94</v>
      </c>
      <c r="G22" s="38"/>
      <c r="H22" s="50">
        <v>1132</v>
      </c>
      <c r="I22" s="38">
        <v>2860</v>
      </c>
      <c r="J22" s="36">
        <v>1.03</v>
      </c>
      <c r="K22" s="6">
        <v>1.0900000000000001</v>
      </c>
      <c r="L22" s="4">
        <v>152</v>
      </c>
      <c r="M22" s="11">
        <v>3997</v>
      </c>
      <c r="N22" s="4">
        <v>334</v>
      </c>
      <c r="O22" s="4">
        <v>1283</v>
      </c>
      <c r="P22" s="4">
        <v>482</v>
      </c>
      <c r="Q22" s="4">
        <v>773</v>
      </c>
      <c r="R22" s="4">
        <v>286</v>
      </c>
      <c r="S22" s="4">
        <v>31</v>
      </c>
      <c r="T22" s="4">
        <v>22</v>
      </c>
      <c r="U22" s="19">
        <v>4</v>
      </c>
      <c r="V22" s="24">
        <v>0.66</v>
      </c>
      <c r="W22" s="22">
        <v>0.17</v>
      </c>
    </row>
    <row r="23" spans="1:23" x14ac:dyDescent="0.25">
      <c r="A23" s="7">
        <v>42701</v>
      </c>
      <c r="B23" s="2" t="s">
        <v>28</v>
      </c>
      <c r="C23" s="4"/>
      <c r="D23" s="5">
        <v>43</v>
      </c>
      <c r="E23" s="18">
        <v>86</v>
      </c>
      <c r="F23" s="33">
        <v>70</v>
      </c>
      <c r="G23" s="38"/>
      <c r="H23" s="50">
        <v>334</v>
      </c>
      <c r="I23" s="38">
        <v>1972</v>
      </c>
      <c r="J23" s="36">
        <v>0.78</v>
      </c>
      <c r="K23" s="6">
        <v>0.91</v>
      </c>
      <c r="L23" s="4">
        <v>119</v>
      </c>
      <c r="M23" s="11">
        <v>3565</v>
      </c>
      <c r="N23" s="4">
        <v>265</v>
      </c>
      <c r="O23" s="4">
        <v>1159</v>
      </c>
      <c r="P23" s="4">
        <v>228</v>
      </c>
      <c r="Q23" s="4">
        <v>308</v>
      </c>
      <c r="R23" s="4">
        <v>78</v>
      </c>
      <c r="S23" s="4">
        <v>21</v>
      </c>
      <c r="T23" s="4">
        <v>21</v>
      </c>
      <c r="U23" s="19">
        <v>11</v>
      </c>
      <c r="V23" s="24">
        <v>0.83</v>
      </c>
      <c r="W23" s="22">
        <v>0.13</v>
      </c>
    </row>
    <row r="24" spans="1:23" x14ac:dyDescent="0.25">
      <c r="A24" s="7">
        <v>42702</v>
      </c>
      <c r="B24" s="2" t="s">
        <v>29</v>
      </c>
      <c r="C24" s="4"/>
      <c r="D24" s="5">
        <v>32</v>
      </c>
      <c r="E24" s="5">
        <v>73</v>
      </c>
      <c r="F24" s="33">
        <v>60</v>
      </c>
      <c r="G24" s="38"/>
      <c r="H24" s="50">
        <v>928</v>
      </c>
      <c r="I24" s="38">
        <v>2499</v>
      </c>
      <c r="J24" s="36">
        <v>0.77</v>
      </c>
      <c r="K24" s="6">
        <v>0.99</v>
      </c>
      <c r="L24" s="4">
        <v>132</v>
      </c>
      <c r="M24" s="11">
        <v>4441</v>
      </c>
      <c r="N24" s="4">
        <v>322</v>
      </c>
      <c r="O24" s="4">
        <v>1329</v>
      </c>
      <c r="P24" s="4">
        <v>286</v>
      </c>
      <c r="Q24" s="4">
        <v>326</v>
      </c>
      <c r="R24" s="4">
        <v>69</v>
      </c>
      <c r="S24" s="4">
        <v>37</v>
      </c>
      <c r="T24" s="4">
        <v>28</v>
      </c>
      <c r="U24" s="19">
        <v>16</v>
      </c>
      <c r="V24" s="23">
        <v>0.72</v>
      </c>
      <c r="W24" s="22">
        <v>0.05</v>
      </c>
    </row>
    <row r="25" spans="1:23" x14ac:dyDescent="0.25">
      <c r="A25" s="7">
        <v>42703</v>
      </c>
      <c r="B25" s="2" t="s">
        <v>30</v>
      </c>
      <c r="C25" s="4"/>
      <c r="D25" s="5">
        <v>49</v>
      </c>
      <c r="E25" s="5">
        <v>95</v>
      </c>
      <c r="F25" s="33">
        <v>107</v>
      </c>
      <c r="G25" s="38"/>
      <c r="H25" s="50">
        <v>1040</v>
      </c>
      <c r="I25" s="38">
        <v>2892</v>
      </c>
      <c r="J25" s="36">
        <v>0.87</v>
      </c>
      <c r="K25" s="6">
        <v>1.07</v>
      </c>
      <c r="L25" s="4">
        <v>414</v>
      </c>
      <c r="M25" s="11">
        <v>4411</v>
      </c>
      <c r="N25" s="4">
        <v>248</v>
      </c>
      <c r="O25" s="4">
        <v>1244</v>
      </c>
      <c r="P25" s="4">
        <v>429</v>
      </c>
      <c r="Q25" s="4">
        <v>316</v>
      </c>
      <c r="R25" s="4">
        <v>184</v>
      </c>
      <c r="S25" s="4">
        <v>27</v>
      </c>
      <c r="T25" s="4">
        <v>18</v>
      </c>
      <c r="U25" s="19">
        <v>22</v>
      </c>
      <c r="V25" s="21">
        <v>0.66</v>
      </c>
      <c r="W25" s="23">
        <v>0.2</v>
      </c>
    </row>
    <row r="26" spans="1:23" x14ac:dyDescent="0.25">
      <c r="A26" s="7">
        <v>42704</v>
      </c>
      <c r="B26" s="2" t="s">
        <v>21</v>
      </c>
      <c r="C26" s="4"/>
      <c r="D26" s="5">
        <v>32</v>
      </c>
      <c r="E26" s="5">
        <v>107</v>
      </c>
      <c r="F26" s="33">
        <v>99</v>
      </c>
      <c r="G26" s="38"/>
      <c r="H26" s="50">
        <v>1547</v>
      </c>
      <c r="I26" s="38">
        <v>2348</v>
      </c>
      <c r="J26" s="36">
        <v>0.94</v>
      </c>
      <c r="K26" s="6">
        <v>1.03</v>
      </c>
      <c r="L26" s="4">
        <v>448</v>
      </c>
      <c r="M26" s="11">
        <v>5158</v>
      </c>
      <c r="N26" s="4">
        <v>1172</v>
      </c>
      <c r="O26" s="4">
        <v>1892</v>
      </c>
      <c r="P26" s="4">
        <v>286</v>
      </c>
      <c r="Q26" s="4">
        <v>198</v>
      </c>
      <c r="R26" s="4">
        <v>445</v>
      </c>
      <c r="S26" s="4">
        <v>25</v>
      </c>
      <c r="T26" s="4">
        <v>18</v>
      </c>
      <c r="U26" s="19">
        <v>17</v>
      </c>
      <c r="V26" s="21">
        <v>0.43</v>
      </c>
      <c r="W26" s="23">
        <v>0.41</v>
      </c>
    </row>
    <row r="27" spans="1:23" x14ac:dyDescent="0.25">
      <c r="A27" s="7">
        <v>42705</v>
      </c>
      <c r="B27" s="2" t="s">
        <v>23</v>
      </c>
      <c r="C27" s="4"/>
      <c r="D27" s="5">
        <v>37</v>
      </c>
      <c r="E27" s="5">
        <v>116</v>
      </c>
      <c r="F27" s="33">
        <v>90</v>
      </c>
      <c r="G27" s="38"/>
      <c r="H27" s="50">
        <v>977</v>
      </c>
      <c r="I27" s="38">
        <v>2525</v>
      </c>
      <c r="J27" s="36">
        <v>0.95</v>
      </c>
      <c r="K27" s="6">
        <v>1.1499999999999999</v>
      </c>
      <c r="L27" s="4">
        <v>320</v>
      </c>
      <c r="M27" s="11">
        <v>4255</v>
      </c>
      <c r="N27" s="4">
        <v>997</v>
      </c>
      <c r="O27" s="4">
        <v>1531</v>
      </c>
      <c r="P27" s="4">
        <v>200</v>
      </c>
      <c r="Q27" s="4">
        <v>167</v>
      </c>
      <c r="R27" s="4">
        <v>291</v>
      </c>
      <c r="S27" s="4">
        <v>15</v>
      </c>
      <c r="T27" s="4">
        <v>14</v>
      </c>
      <c r="U27" s="19">
        <v>5</v>
      </c>
      <c r="V27" s="26">
        <v>0.31</v>
      </c>
      <c r="W27" s="25">
        <v>0.48</v>
      </c>
    </row>
    <row r="28" spans="1:23" x14ac:dyDescent="0.25">
      <c r="A28" s="7">
        <v>42706</v>
      </c>
      <c r="B28" s="2" t="s">
        <v>24</v>
      </c>
      <c r="C28" s="4"/>
      <c r="D28" s="5">
        <v>54</v>
      </c>
      <c r="E28" s="5">
        <v>99</v>
      </c>
      <c r="F28" s="33">
        <v>97</v>
      </c>
      <c r="G28" s="38"/>
      <c r="H28" s="50">
        <v>1292</v>
      </c>
      <c r="I28" s="38">
        <v>2440</v>
      </c>
      <c r="J28" s="36">
        <v>0.83</v>
      </c>
      <c r="K28" s="6">
        <v>1.03</v>
      </c>
      <c r="L28" s="4">
        <v>267</v>
      </c>
      <c r="M28" s="11">
        <v>4565</v>
      </c>
      <c r="N28" s="4">
        <v>1185</v>
      </c>
      <c r="O28" s="4">
        <v>1704</v>
      </c>
      <c r="P28" s="4">
        <v>198</v>
      </c>
      <c r="Q28" s="4">
        <v>173</v>
      </c>
      <c r="R28" s="4">
        <v>215</v>
      </c>
      <c r="S28" s="4">
        <v>36</v>
      </c>
      <c r="T28" s="4">
        <v>16</v>
      </c>
      <c r="U28" s="19">
        <v>13</v>
      </c>
      <c r="V28" s="26">
        <v>0.47</v>
      </c>
      <c r="W28" s="25">
        <v>0.71</v>
      </c>
    </row>
    <row r="29" spans="1:23" x14ac:dyDescent="0.25">
      <c r="A29" s="7">
        <v>42707</v>
      </c>
      <c r="B29" s="2" t="s">
        <v>26</v>
      </c>
      <c r="C29" s="4"/>
      <c r="D29" s="5">
        <v>44</v>
      </c>
      <c r="E29" s="4">
        <v>120</v>
      </c>
      <c r="F29" s="34">
        <v>107</v>
      </c>
      <c r="G29" s="38"/>
      <c r="H29" s="50">
        <v>1001</v>
      </c>
      <c r="I29" s="38">
        <v>2926</v>
      </c>
      <c r="J29" s="36">
        <v>0.86</v>
      </c>
      <c r="K29" s="6">
        <v>1.07</v>
      </c>
      <c r="L29" s="4">
        <v>189</v>
      </c>
      <c r="M29" s="11">
        <v>3814</v>
      </c>
      <c r="N29" s="4">
        <v>857</v>
      </c>
      <c r="O29" s="4">
        <v>1376</v>
      </c>
      <c r="P29" s="4">
        <v>175</v>
      </c>
      <c r="Q29" s="4">
        <v>185</v>
      </c>
      <c r="R29" s="4">
        <v>98</v>
      </c>
      <c r="S29" s="4">
        <v>75</v>
      </c>
      <c r="T29" s="4">
        <v>16</v>
      </c>
      <c r="U29" s="19">
        <v>10</v>
      </c>
      <c r="V29" s="26">
        <v>0.57999999999999996</v>
      </c>
      <c r="W29" s="25">
        <v>0.56000000000000005</v>
      </c>
    </row>
    <row r="30" spans="1:23" x14ac:dyDescent="0.25">
      <c r="A30" s="7">
        <v>42708</v>
      </c>
      <c r="B30" s="2" t="s">
        <v>28</v>
      </c>
      <c r="C30" s="4"/>
      <c r="D30" s="5">
        <v>56</v>
      </c>
      <c r="E30" s="5">
        <v>114</v>
      </c>
      <c r="F30" s="33">
        <v>107</v>
      </c>
      <c r="G30" s="38"/>
      <c r="H30" s="50">
        <v>744</v>
      </c>
      <c r="I30" s="38">
        <v>1571</v>
      </c>
      <c r="J30" s="36">
        <v>0.89</v>
      </c>
      <c r="K30" s="6">
        <v>0.93</v>
      </c>
      <c r="L30" s="4">
        <v>142</v>
      </c>
      <c r="M30" s="11">
        <v>3630</v>
      </c>
      <c r="N30" s="4">
        <v>604</v>
      </c>
      <c r="O30" s="4">
        <v>1189</v>
      </c>
      <c r="P30" s="4">
        <v>168</v>
      </c>
      <c r="Q30" s="4">
        <v>183</v>
      </c>
      <c r="R30" s="4">
        <v>67</v>
      </c>
      <c r="S30" s="4">
        <v>57</v>
      </c>
      <c r="T30" s="4">
        <v>18</v>
      </c>
      <c r="U30" s="19">
        <v>8</v>
      </c>
      <c r="V30" s="26">
        <v>0.56000000000000005</v>
      </c>
      <c r="W30" s="25">
        <v>0.78</v>
      </c>
    </row>
    <row r="31" spans="1:23" x14ac:dyDescent="0.25">
      <c r="A31" s="7">
        <v>42709</v>
      </c>
      <c r="B31" s="2" t="s">
        <v>29</v>
      </c>
      <c r="C31" s="4"/>
      <c r="D31" s="5">
        <v>34</v>
      </c>
      <c r="E31" s="5">
        <v>67</v>
      </c>
      <c r="F31" s="33">
        <v>66</v>
      </c>
      <c r="G31" s="38"/>
      <c r="H31" s="50">
        <v>708</v>
      </c>
      <c r="I31" s="38">
        <v>2755</v>
      </c>
      <c r="J31" s="36">
        <v>0.84</v>
      </c>
      <c r="K31" s="6">
        <v>0.93</v>
      </c>
      <c r="L31" s="4">
        <v>122</v>
      </c>
      <c r="M31" s="11">
        <v>3611</v>
      </c>
      <c r="N31" s="4">
        <v>500</v>
      </c>
      <c r="O31" s="4">
        <v>1128</v>
      </c>
      <c r="P31" s="4">
        <v>178</v>
      </c>
      <c r="Q31" s="4">
        <v>171</v>
      </c>
      <c r="R31" s="4">
        <v>62</v>
      </c>
      <c r="S31" s="4">
        <v>42</v>
      </c>
      <c r="T31" s="4">
        <v>18</v>
      </c>
      <c r="U31" s="19">
        <v>9</v>
      </c>
      <c r="V31" s="26">
        <v>0.87</v>
      </c>
      <c r="W31" s="25">
        <v>0.62</v>
      </c>
    </row>
    <row r="32" spans="1:23" x14ac:dyDescent="0.25">
      <c r="A32" s="7">
        <v>42710</v>
      </c>
      <c r="B32" s="2" t="s">
        <v>30</v>
      </c>
      <c r="C32" s="4"/>
      <c r="D32" s="5">
        <v>35</v>
      </c>
      <c r="E32" s="5">
        <v>110</v>
      </c>
      <c r="F32" s="33">
        <v>89</v>
      </c>
      <c r="G32" s="38"/>
      <c r="H32" s="50">
        <v>1227</v>
      </c>
      <c r="I32" s="38">
        <v>2621</v>
      </c>
      <c r="J32" s="36">
        <v>0.9</v>
      </c>
      <c r="K32" s="6">
        <v>1.03</v>
      </c>
      <c r="L32" s="4">
        <v>134</v>
      </c>
      <c r="M32" s="11">
        <v>4286</v>
      </c>
      <c r="N32" s="4">
        <v>584</v>
      </c>
      <c r="O32" s="4">
        <v>1525</v>
      </c>
      <c r="P32" s="4">
        <v>312</v>
      </c>
      <c r="Q32" s="4">
        <v>170</v>
      </c>
      <c r="R32" s="4">
        <v>62</v>
      </c>
      <c r="S32" s="4">
        <v>45</v>
      </c>
      <c r="T32" s="4">
        <v>27</v>
      </c>
      <c r="U32" s="19">
        <v>11</v>
      </c>
      <c r="V32" s="26">
        <v>0.36</v>
      </c>
      <c r="W32" s="25">
        <v>0.33</v>
      </c>
    </row>
    <row r="33" spans="1:23" x14ac:dyDescent="0.25">
      <c r="A33" s="7">
        <v>42711</v>
      </c>
      <c r="B33" s="2" t="s">
        <v>21</v>
      </c>
      <c r="C33" s="4"/>
      <c r="D33" s="5">
        <v>91</v>
      </c>
      <c r="E33" s="5">
        <v>112</v>
      </c>
      <c r="F33" s="33">
        <v>116</v>
      </c>
      <c r="G33" s="38"/>
      <c r="H33" s="50">
        <v>2615</v>
      </c>
      <c r="I33" s="38">
        <v>2476</v>
      </c>
      <c r="J33" s="36">
        <v>0.83</v>
      </c>
      <c r="K33" s="6">
        <v>1.06</v>
      </c>
      <c r="L33" s="4">
        <v>544</v>
      </c>
      <c r="M33" s="11">
        <v>4282</v>
      </c>
      <c r="N33" s="4">
        <v>1966</v>
      </c>
      <c r="O33" s="4">
        <v>1653</v>
      </c>
      <c r="P33" s="4">
        <v>169</v>
      </c>
      <c r="Q33" s="4">
        <v>125</v>
      </c>
      <c r="R33" s="4">
        <v>487</v>
      </c>
      <c r="S33" s="4">
        <v>31</v>
      </c>
      <c r="T33" s="4">
        <v>26</v>
      </c>
      <c r="U33" s="30">
        <v>5</v>
      </c>
      <c r="V33" s="26">
        <v>0.25</v>
      </c>
      <c r="W33" s="25">
        <v>0.44</v>
      </c>
    </row>
    <row r="34" spans="1:23" x14ac:dyDescent="0.25">
      <c r="A34" s="7">
        <v>42712</v>
      </c>
      <c r="B34" s="2" t="s">
        <v>22</v>
      </c>
      <c r="C34" s="4"/>
      <c r="D34" s="5">
        <v>41</v>
      </c>
      <c r="E34" s="5">
        <v>92</v>
      </c>
      <c r="F34" s="33">
        <v>95</v>
      </c>
      <c r="G34" s="38"/>
      <c r="H34" s="51">
        <v>1457</v>
      </c>
      <c r="I34" s="38">
        <v>2798</v>
      </c>
      <c r="J34" s="36">
        <v>0.97</v>
      </c>
      <c r="K34" s="6">
        <v>1.06</v>
      </c>
      <c r="L34" s="4">
        <v>535</v>
      </c>
      <c r="M34" s="11">
        <v>4363</v>
      </c>
      <c r="N34" s="4">
        <v>1954</v>
      </c>
      <c r="O34" s="4">
        <v>1622</v>
      </c>
      <c r="P34" s="4">
        <v>200</v>
      </c>
      <c r="Q34" s="4">
        <v>134</v>
      </c>
      <c r="R34" s="4">
        <v>480</v>
      </c>
      <c r="S34" s="4">
        <v>28</v>
      </c>
      <c r="T34" s="4">
        <v>27</v>
      </c>
      <c r="U34" s="14">
        <v>10</v>
      </c>
      <c r="V34" s="17">
        <v>0.27</v>
      </c>
      <c r="W34" s="22">
        <v>0.55000000000000004</v>
      </c>
    </row>
    <row r="35" spans="1:23" ht="15.75" thickBot="1" x14ac:dyDescent="0.3">
      <c r="A35" s="7">
        <v>42713</v>
      </c>
      <c r="B35" s="2" t="s">
        <v>25</v>
      </c>
      <c r="C35" s="4"/>
      <c r="D35" s="5">
        <v>42</v>
      </c>
      <c r="E35" s="41">
        <v>122</v>
      </c>
      <c r="F35" s="42">
        <v>96</v>
      </c>
      <c r="G35" s="43"/>
      <c r="H35" s="52">
        <v>1147</v>
      </c>
      <c r="I35" s="43">
        <v>2505</v>
      </c>
      <c r="J35" s="36">
        <v>1.08</v>
      </c>
      <c r="K35" s="6">
        <v>1.0900000000000001</v>
      </c>
      <c r="L35" s="4">
        <v>461</v>
      </c>
      <c r="M35" s="11">
        <v>4380</v>
      </c>
      <c r="N35" s="4">
        <v>1575</v>
      </c>
      <c r="O35" s="4">
        <v>1693</v>
      </c>
      <c r="P35" s="4">
        <v>176</v>
      </c>
      <c r="Q35" s="4">
        <v>124</v>
      </c>
      <c r="R35" s="4">
        <v>111</v>
      </c>
      <c r="S35" s="4">
        <v>308</v>
      </c>
      <c r="T35" s="4">
        <v>42</v>
      </c>
      <c r="U35" s="45">
        <v>9</v>
      </c>
      <c r="V35" s="17">
        <v>0.28999999999999998</v>
      </c>
      <c r="W35" s="22">
        <v>0.53</v>
      </c>
    </row>
    <row r="36" spans="1:23" x14ac:dyDescent="0.25">
      <c r="A36" s="7">
        <v>42714</v>
      </c>
      <c r="B36" s="2" t="s">
        <v>26</v>
      </c>
      <c r="C36" s="4"/>
      <c r="D36" s="5"/>
      <c r="E36" s="41">
        <v>88</v>
      </c>
      <c r="F36" s="42">
        <v>105</v>
      </c>
      <c r="G36" s="44">
        <v>527</v>
      </c>
      <c r="H36" s="53"/>
      <c r="I36" s="44">
        <v>2723</v>
      </c>
      <c r="J36" s="36"/>
      <c r="K36" s="6"/>
      <c r="L36" s="4"/>
      <c r="M36" s="11"/>
      <c r="N36" s="4"/>
      <c r="O36" s="4"/>
      <c r="P36" s="4"/>
      <c r="Q36" s="4"/>
      <c r="R36" s="4"/>
      <c r="S36" s="4"/>
      <c r="T36" s="4"/>
      <c r="U36" s="45">
        <v>11</v>
      </c>
      <c r="V36" s="46">
        <v>0.2</v>
      </c>
      <c r="W36" s="47">
        <v>0.47</v>
      </c>
    </row>
    <row r="37" spans="1:23" x14ac:dyDescent="0.25">
      <c r="A37" s="7">
        <v>42715</v>
      </c>
      <c r="B37" s="2" t="s">
        <v>28</v>
      </c>
      <c r="C37" s="4"/>
      <c r="D37" s="5"/>
      <c r="E37" s="5">
        <v>115</v>
      </c>
      <c r="F37" s="33">
        <v>148</v>
      </c>
      <c r="G37" s="38">
        <v>1001</v>
      </c>
      <c r="H37" s="50"/>
      <c r="I37" s="38">
        <v>1030</v>
      </c>
      <c r="J37" s="36"/>
      <c r="K37" s="6"/>
      <c r="L37" s="4"/>
      <c r="M37" s="11"/>
      <c r="N37" s="4"/>
      <c r="O37" s="4"/>
      <c r="P37" s="4"/>
      <c r="Q37" s="4"/>
      <c r="R37" s="4"/>
      <c r="S37" s="4"/>
      <c r="T37" s="4"/>
      <c r="U37" s="14">
        <v>12</v>
      </c>
      <c r="V37" s="17">
        <v>0.25</v>
      </c>
      <c r="W37" s="22">
        <v>0.81</v>
      </c>
    </row>
    <row r="38" spans="1:23" x14ac:dyDescent="0.25">
      <c r="A38" s="7">
        <v>42716</v>
      </c>
      <c r="B38" s="2" t="s">
        <v>29</v>
      </c>
      <c r="C38" s="4"/>
      <c r="D38" s="5">
        <v>34</v>
      </c>
      <c r="E38" s="5">
        <v>49</v>
      </c>
      <c r="F38" s="33">
        <v>54</v>
      </c>
      <c r="G38" s="38">
        <v>1119</v>
      </c>
      <c r="H38" s="50">
        <v>1011</v>
      </c>
      <c r="I38" s="38">
        <v>2700</v>
      </c>
      <c r="J38" s="36">
        <v>0.69</v>
      </c>
      <c r="K38" s="6">
        <v>0.97</v>
      </c>
      <c r="L38" s="4">
        <v>113</v>
      </c>
      <c r="M38" s="11">
        <v>3182</v>
      </c>
      <c r="N38" s="4">
        <v>266</v>
      </c>
      <c r="O38" s="4">
        <v>970</v>
      </c>
      <c r="P38" s="4">
        <v>306</v>
      </c>
      <c r="Q38" s="4">
        <v>81</v>
      </c>
      <c r="R38" s="4">
        <v>53</v>
      </c>
      <c r="S38" s="4">
        <v>28</v>
      </c>
      <c r="T38" s="4">
        <v>32</v>
      </c>
      <c r="U38" s="14">
        <v>13</v>
      </c>
      <c r="V38" s="17">
        <v>0.52</v>
      </c>
      <c r="W38" s="22">
        <v>0.73</v>
      </c>
    </row>
    <row r="39" spans="1:23" x14ac:dyDescent="0.25">
      <c r="A39" s="7">
        <v>42717</v>
      </c>
      <c r="B39" s="2" t="s">
        <v>30</v>
      </c>
      <c r="C39" s="4"/>
      <c r="D39" s="5">
        <v>43</v>
      </c>
      <c r="E39" s="4">
        <v>101</v>
      </c>
      <c r="F39" s="33">
        <v>97</v>
      </c>
      <c r="G39" s="38">
        <v>1389</v>
      </c>
      <c r="H39" s="50">
        <v>1655</v>
      </c>
      <c r="I39" s="38">
        <v>2651</v>
      </c>
      <c r="J39" s="36">
        <v>0.93</v>
      </c>
      <c r="K39" s="6">
        <v>1.1499999999999999</v>
      </c>
      <c r="L39" s="4">
        <v>286</v>
      </c>
      <c r="M39" s="11">
        <v>4214</v>
      </c>
      <c r="N39" s="4">
        <v>892</v>
      </c>
      <c r="O39" s="4">
        <v>1213</v>
      </c>
      <c r="P39" s="4">
        <v>230</v>
      </c>
      <c r="Q39" s="4">
        <v>71</v>
      </c>
      <c r="R39" s="4">
        <v>230</v>
      </c>
      <c r="S39" s="4">
        <v>22</v>
      </c>
      <c r="T39" s="4">
        <v>34</v>
      </c>
      <c r="U39" s="14">
        <v>8</v>
      </c>
      <c r="V39" s="17">
        <v>0.21</v>
      </c>
      <c r="W39" s="22">
        <v>0.56999999999999995</v>
      </c>
    </row>
    <row r="40" spans="1:23" x14ac:dyDescent="0.25">
      <c r="A40" s="7">
        <v>42718</v>
      </c>
      <c r="B40" s="2" t="s">
        <v>21</v>
      </c>
      <c r="C40" s="4"/>
      <c r="D40" s="5">
        <v>47</v>
      </c>
      <c r="E40" s="4">
        <v>111</v>
      </c>
      <c r="F40" s="33">
        <v>94</v>
      </c>
      <c r="G40" s="54">
        <v>2603</v>
      </c>
      <c r="H40" s="4">
        <v>1795</v>
      </c>
      <c r="I40" s="38">
        <v>2549</v>
      </c>
      <c r="J40" s="36">
        <v>0.94</v>
      </c>
      <c r="K40" s="6">
        <v>1.1399999999999999</v>
      </c>
      <c r="L40" s="4">
        <v>387</v>
      </c>
      <c r="M40" s="11">
        <v>4355</v>
      </c>
      <c r="N40" s="4">
        <v>1167</v>
      </c>
      <c r="O40" s="4">
        <v>1411</v>
      </c>
      <c r="P40" s="4">
        <v>118</v>
      </c>
      <c r="Q40" s="4">
        <v>101</v>
      </c>
      <c r="R40" s="4">
        <v>343</v>
      </c>
      <c r="S40" s="4">
        <v>9</v>
      </c>
      <c r="T40" s="4">
        <v>35</v>
      </c>
      <c r="U40" s="14">
        <v>8</v>
      </c>
      <c r="V40" s="17">
        <v>0.08</v>
      </c>
      <c r="W40" s="22">
        <v>0.52</v>
      </c>
    </row>
    <row r="41" spans="1:23" x14ac:dyDescent="0.25">
      <c r="A41" s="7">
        <v>42719</v>
      </c>
      <c r="B41" s="2" t="s">
        <v>22</v>
      </c>
      <c r="C41" s="4"/>
      <c r="D41" s="5">
        <v>51</v>
      </c>
      <c r="E41" s="5">
        <v>118</v>
      </c>
      <c r="F41" s="33">
        <v>104</v>
      </c>
      <c r="G41" s="38">
        <v>2800</v>
      </c>
      <c r="H41" s="4">
        <v>1366</v>
      </c>
      <c r="I41" s="38">
        <v>2803</v>
      </c>
      <c r="J41" s="36">
        <v>0.89</v>
      </c>
      <c r="K41" s="6">
        <v>1.1499999999999999</v>
      </c>
      <c r="L41" s="4">
        <v>295</v>
      </c>
      <c r="M41" s="11">
        <v>4115</v>
      </c>
      <c r="N41" s="4">
        <v>863</v>
      </c>
      <c r="O41" s="4">
        <v>1384</v>
      </c>
      <c r="P41" s="4">
        <v>116</v>
      </c>
      <c r="Q41" s="4">
        <v>47</v>
      </c>
      <c r="R41" s="4">
        <v>264</v>
      </c>
      <c r="S41" s="4">
        <v>7</v>
      </c>
      <c r="T41" s="4">
        <v>5</v>
      </c>
      <c r="U41" s="14">
        <v>11</v>
      </c>
      <c r="V41" s="17">
        <v>0.21</v>
      </c>
      <c r="W41" s="22">
        <v>0.43</v>
      </c>
    </row>
    <row r="42" spans="1:23" x14ac:dyDescent="0.25">
      <c r="A42" s="7">
        <v>42720</v>
      </c>
      <c r="B42" s="2" t="s">
        <v>25</v>
      </c>
      <c r="C42" s="4"/>
      <c r="D42" s="5">
        <v>52</v>
      </c>
      <c r="E42" s="5">
        <v>105</v>
      </c>
      <c r="F42" s="33">
        <v>121</v>
      </c>
      <c r="G42" s="38">
        <v>2442</v>
      </c>
      <c r="H42" s="4">
        <v>1808</v>
      </c>
      <c r="I42" s="38">
        <v>2449</v>
      </c>
      <c r="J42" s="36">
        <v>0.91</v>
      </c>
      <c r="K42" s="6">
        <v>1.1399999999999999</v>
      </c>
      <c r="L42" s="4">
        <v>208</v>
      </c>
      <c r="M42" s="11">
        <v>4131</v>
      </c>
      <c r="N42" s="4">
        <v>563</v>
      </c>
      <c r="O42" s="4">
        <v>1404</v>
      </c>
      <c r="P42" s="4">
        <v>102</v>
      </c>
      <c r="Q42" s="4">
        <v>24</v>
      </c>
      <c r="R42" s="4">
        <v>177</v>
      </c>
      <c r="S42" s="4">
        <v>26</v>
      </c>
      <c r="T42" s="4">
        <v>6</v>
      </c>
      <c r="U42" s="14">
        <v>11</v>
      </c>
      <c r="V42" s="17">
        <v>0.37</v>
      </c>
      <c r="W42" s="22">
        <v>0.53</v>
      </c>
    </row>
    <row r="43" spans="1:23" x14ac:dyDescent="0.25">
      <c r="A43" s="7">
        <v>42721</v>
      </c>
      <c r="B43" s="2" t="s">
        <v>26</v>
      </c>
      <c r="C43" s="4"/>
      <c r="D43" s="5"/>
      <c r="E43" s="5">
        <v>87</v>
      </c>
      <c r="F43" s="33">
        <v>88</v>
      </c>
      <c r="G43" s="38">
        <v>2962</v>
      </c>
      <c r="H43" s="4"/>
      <c r="I43" s="38">
        <v>2134</v>
      </c>
      <c r="J43" s="36">
        <v>0.87</v>
      </c>
      <c r="K43" s="6">
        <v>1.1299999999999999</v>
      </c>
      <c r="L43" s="4"/>
      <c r="M43" s="11"/>
      <c r="N43" s="4"/>
      <c r="O43" s="4"/>
      <c r="P43" s="4"/>
      <c r="Q43" s="4"/>
      <c r="R43" s="4"/>
      <c r="S43" s="4"/>
      <c r="T43" s="4"/>
      <c r="U43" s="19">
        <v>7</v>
      </c>
      <c r="V43" s="26">
        <v>0.48</v>
      </c>
      <c r="W43" s="22">
        <v>0.7</v>
      </c>
    </row>
    <row r="44" spans="1:23" x14ac:dyDescent="0.25">
      <c r="A44" s="7">
        <v>42722</v>
      </c>
      <c r="B44" s="2" t="s">
        <v>28</v>
      </c>
      <c r="C44" s="4"/>
      <c r="D44" s="5"/>
      <c r="E44" s="5">
        <v>94</v>
      </c>
      <c r="F44" s="33">
        <v>90</v>
      </c>
      <c r="G44" s="38">
        <v>1655</v>
      </c>
      <c r="H44" s="4"/>
      <c r="I44" s="38">
        <v>2138</v>
      </c>
      <c r="J44" s="36">
        <v>0.99</v>
      </c>
      <c r="K44" s="6">
        <v>1.1200000000000001</v>
      </c>
      <c r="L44" s="4"/>
      <c r="M44" s="11"/>
      <c r="N44" s="4"/>
      <c r="O44" s="4"/>
      <c r="P44" s="4"/>
      <c r="Q44" s="4"/>
      <c r="R44" s="4"/>
      <c r="S44" s="4"/>
      <c r="T44" s="4"/>
      <c r="U44" s="19">
        <v>10</v>
      </c>
      <c r="V44" s="26">
        <v>0.75</v>
      </c>
      <c r="W44" s="25">
        <v>0.69</v>
      </c>
    </row>
    <row r="45" spans="1:23" x14ac:dyDescent="0.25">
      <c r="A45" s="7">
        <v>42723</v>
      </c>
      <c r="B45" s="2" t="s">
        <v>29</v>
      </c>
      <c r="C45" s="4"/>
      <c r="D45" s="5"/>
      <c r="E45" s="5">
        <v>95</v>
      </c>
      <c r="F45" s="33">
        <v>90</v>
      </c>
      <c r="G45" s="38">
        <v>1299</v>
      </c>
      <c r="H45" s="4">
        <v>1163</v>
      </c>
      <c r="I45" s="38">
        <v>2939</v>
      </c>
      <c r="J45" s="36">
        <v>1.07</v>
      </c>
      <c r="K45" s="6">
        <v>1.1000000000000001</v>
      </c>
      <c r="L45" s="4">
        <v>100</v>
      </c>
      <c r="M45" s="11">
        <v>4337</v>
      </c>
      <c r="N45" s="4">
        <v>179</v>
      </c>
      <c r="O45" s="4">
        <v>1133</v>
      </c>
      <c r="P45" s="4">
        <v>204</v>
      </c>
      <c r="Q45" s="4">
        <v>22</v>
      </c>
      <c r="R45" s="4">
        <v>41</v>
      </c>
      <c r="S45" s="4">
        <v>27</v>
      </c>
      <c r="T45" s="4">
        <v>1</v>
      </c>
      <c r="U45" s="19">
        <v>6</v>
      </c>
      <c r="V45" s="26">
        <v>0.63</v>
      </c>
      <c r="W45" s="25">
        <v>0.56999999999999995</v>
      </c>
    </row>
    <row r="46" spans="1:23" x14ac:dyDescent="0.25">
      <c r="A46" s="7">
        <v>42724</v>
      </c>
      <c r="B46" s="2" t="s">
        <v>30</v>
      </c>
      <c r="C46" s="4"/>
      <c r="D46" s="5"/>
      <c r="E46" s="5">
        <v>117</v>
      </c>
      <c r="F46" s="33">
        <v>98</v>
      </c>
      <c r="G46" s="38">
        <v>1251</v>
      </c>
      <c r="H46" s="4">
        <v>1614</v>
      </c>
      <c r="I46" s="38">
        <v>2792</v>
      </c>
      <c r="J46" s="36">
        <v>1.1000000000000001</v>
      </c>
      <c r="K46" s="6">
        <v>1.1299999999999999</v>
      </c>
      <c r="L46" s="4">
        <v>162</v>
      </c>
      <c r="M46" s="11">
        <v>4613</v>
      </c>
      <c r="N46" s="4">
        <v>400</v>
      </c>
      <c r="O46" s="4">
        <v>1268</v>
      </c>
      <c r="P46" s="4">
        <v>221</v>
      </c>
      <c r="Q46" s="4">
        <v>18</v>
      </c>
      <c r="R46" s="4">
        <v>108</v>
      </c>
      <c r="S46" s="4">
        <v>13</v>
      </c>
      <c r="T46" s="4">
        <v>5</v>
      </c>
      <c r="U46" s="19">
        <v>13</v>
      </c>
      <c r="V46" s="26">
        <v>0.23</v>
      </c>
      <c r="W46" s="25">
        <v>0.52</v>
      </c>
    </row>
    <row r="47" spans="1:23" x14ac:dyDescent="0.25">
      <c r="A47" s="7">
        <v>42725</v>
      </c>
      <c r="B47" s="2" t="s">
        <v>21</v>
      </c>
      <c r="C47" s="4"/>
      <c r="D47" s="5"/>
      <c r="E47" s="5">
        <v>106</v>
      </c>
      <c r="F47" s="33">
        <v>107</v>
      </c>
      <c r="G47" s="38">
        <v>2645</v>
      </c>
      <c r="H47" s="4">
        <v>1580</v>
      </c>
      <c r="I47" s="38">
        <v>2925</v>
      </c>
      <c r="J47" s="36">
        <v>1.01</v>
      </c>
      <c r="K47" s="6">
        <v>1.17</v>
      </c>
      <c r="L47" s="4">
        <v>415</v>
      </c>
      <c r="M47" s="11">
        <v>3969</v>
      </c>
      <c r="N47" s="4">
        <v>1190</v>
      </c>
      <c r="O47" s="4">
        <v>1301</v>
      </c>
      <c r="P47" s="4">
        <v>84</v>
      </c>
      <c r="Q47" s="4">
        <v>20</v>
      </c>
      <c r="R47" s="4">
        <v>385</v>
      </c>
      <c r="S47" s="4">
        <v>4</v>
      </c>
      <c r="T47" s="4">
        <v>3</v>
      </c>
      <c r="U47" s="19">
        <v>9</v>
      </c>
      <c r="V47" s="26">
        <v>0.42</v>
      </c>
      <c r="W47" s="25">
        <v>0.56999999999999995</v>
      </c>
    </row>
    <row r="48" spans="1:23" x14ac:dyDescent="0.25">
      <c r="A48" s="7">
        <v>42726</v>
      </c>
      <c r="B48" s="2" t="s">
        <v>22</v>
      </c>
      <c r="C48" s="4"/>
      <c r="D48" s="5"/>
      <c r="E48" s="5">
        <v>103</v>
      </c>
      <c r="F48" s="33">
        <v>103</v>
      </c>
      <c r="G48" s="38">
        <v>2723</v>
      </c>
      <c r="H48" s="4">
        <v>1518</v>
      </c>
      <c r="I48" s="38">
        <v>2801</v>
      </c>
      <c r="J48" s="36">
        <v>1</v>
      </c>
      <c r="K48" s="6">
        <v>1.1599999999999999</v>
      </c>
      <c r="L48" s="4">
        <v>396</v>
      </c>
      <c r="M48" s="11">
        <v>4171</v>
      </c>
      <c r="N48" s="4">
        <v>1057</v>
      </c>
      <c r="O48" s="4">
        <v>1729</v>
      </c>
      <c r="P48" s="4">
        <v>67</v>
      </c>
      <c r="Q48" s="4">
        <v>43</v>
      </c>
      <c r="R48" s="4">
        <v>371</v>
      </c>
      <c r="S48" s="4">
        <v>1</v>
      </c>
      <c r="T48" s="4">
        <v>0</v>
      </c>
      <c r="U48" s="19">
        <v>5</v>
      </c>
      <c r="V48" s="26">
        <v>0.44</v>
      </c>
      <c r="W48" s="25">
        <v>0.64</v>
      </c>
    </row>
    <row r="49" spans="1:23" x14ac:dyDescent="0.25">
      <c r="A49" s="7">
        <v>42727</v>
      </c>
      <c r="B49" s="2" t="s">
        <v>25</v>
      </c>
      <c r="C49" s="4"/>
      <c r="D49" s="5"/>
      <c r="E49" s="5">
        <v>114</v>
      </c>
      <c r="F49" s="33">
        <v>108</v>
      </c>
      <c r="G49" s="38">
        <v>3077</v>
      </c>
      <c r="H49" s="4">
        <v>1606</v>
      </c>
      <c r="I49" s="38">
        <v>3070</v>
      </c>
      <c r="J49" s="36">
        <v>0.97</v>
      </c>
      <c r="K49" s="6">
        <v>1.1200000000000001</v>
      </c>
      <c r="L49" s="14">
        <v>265</v>
      </c>
      <c r="M49" s="57">
        <v>4278</v>
      </c>
      <c r="N49" s="14">
        <v>652</v>
      </c>
      <c r="O49" s="14">
        <v>2064</v>
      </c>
      <c r="P49" s="14">
        <v>47</v>
      </c>
      <c r="Q49" s="14">
        <v>45</v>
      </c>
      <c r="R49" s="14">
        <v>233</v>
      </c>
      <c r="S49" s="14">
        <v>4</v>
      </c>
      <c r="T49" s="14">
        <v>0</v>
      </c>
      <c r="U49" s="19">
        <v>7</v>
      </c>
      <c r="V49" s="26">
        <v>0.69</v>
      </c>
      <c r="W49" s="25">
        <v>0.86</v>
      </c>
    </row>
    <row r="50" spans="1:23" x14ac:dyDescent="0.25">
      <c r="A50" s="7">
        <v>42728</v>
      </c>
      <c r="B50" s="2" t="s">
        <v>26</v>
      </c>
      <c r="C50" s="4"/>
      <c r="D50" s="5"/>
      <c r="E50" s="5">
        <v>105</v>
      </c>
      <c r="F50" s="33">
        <v>101</v>
      </c>
      <c r="G50" s="38">
        <v>2326</v>
      </c>
      <c r="H50" s="4"/>
      <c r="I50" s="38">
        <v>3274</v>
      </c>
      <c r="J50" s="36">
        <v>1.08</v>
      </c>
      <c r="K50" s="6">
        <v>1.1599999999999999</v>
      </c>
      <c r="L50" s="55">
        <v>100</v>
      </c>
      <c r="M50" s="56">
        <v>4599</v>
      </c>
      <c r="N50" s="55">
        <v>20</v>
      </c>
      <c r="O50" s="55">
        <v>2023</v>
      </c>
      <c r="P50" s="55">
        <v>49</v>
      </c>
      <c r="Q50" s="55">
        <v>33</v>
      </c>
      <c r="R50" s="55">
        <v>140</v>
      </c>
      <c r="S50" s="55">
        <v>1</v>
      </c>
      <c r="T50" s="55">
        <v>0</v>
      </c>
      <c r="U50" s="19">
        <v>7</v>
      </c>
      <c r="V50" s="26">
        <v>0.67</v>
      </c>
      <c r="W50" s="25">
        <v>0.86</v>
      </c>
    </row>
    <row r="51" spans="1:23" x14ac:dyDescent="0.25">
      <c r="A51" s="7">
        <v>42729</v>
      </c>
      <c r="B51" s="2" t="s">
        <v>28</v>
      </c>
      <c r="C51" s="58"/>
      <c r="D51" s="19"/>
      <c r="E51" s="19">
        <v>82</v>
      </c>
      <c r="F51" s="60">
        <v>88</v>
      </c>
      <c r="G51" s="61">
        <v>1986</v>
      </c>
      <c r="H51" s="19"/>
      <c r="I51" s="61">
        <v>1602</v>
      </c>
      <c r="J51" s="62">
        <v>0.88</v>
      </c>
      <c r="K51" s="63">
        <v>1.1200000000000001</v>
      </c>
      <c r="L51" s="64">
        <v>151</v>
      </c>
      <c r="M51" s="65">
        <v>4556</v>
      </c>
      <c r="N51" s="64">
        <v>334</v>
      </c>
      <c r="O51" s="64">
        <v>1865</v>
      </c>
      <c r="P51" s="64">
        <v>85</v>
      </c>
      <c r="Q51" s="64">
        <v>26</v>
      </c>
      <c r="R51" s="64">
        <v>86</v>
      </c>
      <c r="S51" s="64">
        <v>26</v>
      </c>
      <c r="T51" s="64">
        <v>1</v>
      </c>
      <c r="U51" s="19">
        <v>13</v>
      </c>
      <c r="V51" s="23">
        <v>0.76</v>
      </c>
      <c r="W51" s="21">
        <v>0.92</v>
      </c>
    </row>
    <row r="52" spans="1:23" x14ac:dyDescent="0.25">
      <c r="A52" s="7">
        <v>42730</v>
      </c>
      <c r="B52" s="2" t="s">
        <v>29</v>
      </c>
      <c r="C52" s="58"/>
      <c r="D52" s="19"/>
      <c r="E52" s="19">
        <v>47</v>
      </c>
      <c r="F52" s="60">
        <v>49</v>
      </c>
      <c r="G52" s="61">
        <v>2236</v>
      </c>
      <c r="H52" s="19">
        <v>1155</v>
      </c>
      <c r="I52" s="61">
        <v>3016</v>
      </c>
      <c r="J52" s="62">
        <v>1.07</v>
      </c>
      <c r="K52" s="63">
        <v>1.1000000000000001</v>
      </c>
      <c r="L52" s="19">
        <v>117</v>
      </c>
      <c r="M52" s="66">
        <v>4948</v>
      </c>
      <c r="N52" s="19">
        <v>214</v>
      </c>
      <c r="O52" s="19">
        <v>1783</v>
      </c>
      <c r="P52" s="19">
        <v>210</v>
      </c>
      <c r="Q52" s="19">
        <v>31</v>
      </c>
      <c r="R52" s="19">
        <v>54</v>
      </c>
      <c r="S52" s="19">
        <v>23</v>
      </c>
      <c r="T52" s="19">
        <v>1</v>
      </c>
      <c r="U52" s="19">
        <v>7</v>
      </c>
      <c r="V52" s="23">
        <v>0.75</v>
      </c>
      <c r="W52" s="21">
        <v>0.7</v>
      </c>
    </row>
    <row r="53" spans="1:23" x14ac:dyDescent="0.25">
      <c r="A53" s="7">
        <v>42731</v>
      </c>
      <c r="B53" s="2" t="s">
        <v>30</v>
      </c>
      <c r="C53" s="58"/>
      <c r="D53" s="19"/>
      <c r="E53" s="19">
        <v>82</v>
      </c>
      <c r="F53" s="60">
        <v>82</v>
      </c>
      <c r="G53" s="61">
        <v>2097</v>
      </c>
      <c r="H53" s="19">
        <v>1471</v>
      </c>
      <c r="I53" s="61">
        <v>2800</v>
      </c>
      <c r="J53" s="62">
        <v>1.01</v>
      </c>
      <c r="K53" s="63">
        <v>1.1000000000000001</v>
      </c>
      <c r="L53" s="19">
        <v>207</v>
      </c>
      <c r="M53" s="66">
        <v>5782</v>
      </c>
      <c r="N53" s="19">
        <v>473</v>
      </c>
      <c r="O53" s="19">
        <v>2222</v>
      </c>
      <c r="P53" s="19">
        <v>365</v>
      </c>
      <c r="Q53" s="19">
        <v>31</v>
      </c>
      <c r="R53" s="19">
        <v>148</v>
      </c>
      <c r="S53" s="19">
        <v>20</v>
      </c>
      <c r="T53" s="19">
        <v>1</v>
      </c>
      <c r="U53" s="19">
        <v>6</v>
      </c>
      <c r="V53" s="23">
        <v>0.67</v>
      </c>
      <c r="W53" s="21">
        <v>0.47</v>
      </c>
    </row>
    <row r="54" spans="1:23" x14ac:dyDescent="0.25">
      <c r="A54" s="7">
        <v>42732</v>
      </c>
      <c r="B54" s="2" t="s">
        <v>21</v>
      </c>
      <c r="C54" s="58"/>
      <c r="D54" s="19"/>
      <c r="E54" s="19">
        <v>114</v>
      </c>
      <c r="F54" s="60">
        <v>97</v>
      </c>
      <c r="G54" s="61">
        <v>1110</v>
      </c>
      <c r="H54" s="19">
        <v>1190</v>
      </c>
      <c r="I54" s="61">
        <v>2728</v>
      </c>
      <c r="J54" s="62">
        <v>1.1000000000000001</v>
      </c>
      <c r="K54" s="63">
        <v>1.19</v>
      </c>
      <c r="L54" s="19">
        <v>242</v>
      </c>
      <c r="M54" s="66">
        <v>6216</v>
      </c>
      <c r="N54" s="19">
        <v>538</v>
      </c>
      <c r="O54" s="19">
        <v>2514</v>
      </c>
      <c r="P54" s="19">
        <v>391</v>
      </c>
      <c r="Q54" s="19">
        <v>25</v>
      </c>
      <c r="R54" s="19">
        <v>191</v>
      </c>
      <c r="S54" s="19">
        <v>5</v>
      </c>
      <c r="T54" s="19">
        <v>5</v>
      </c>
      <c r="U54" s="19">
        <v>12</v>
      </c>
      <c r="V54" s="23">
        <v>0.47</v>
      </c>
      <c r="W54" s="21">
        <v>0.7</v>
      </c>
    </row>
    <row r="55" spans="1:23" x14ac:dyDescent="0.25">
      <c r="A55" s="7">
        <v>42733</v>
      </c>
      <c r="B55" s="2" t="s">
        <v>22</v>
      </c>
      <c r="C55" s="58"/>
      <c r="D55" s="19"/>
      <c r="E55" s="19">
        <v>86</v>
      </c>
      <c r="F55" s="60">
        <v>105</v>
      </c>
      <c r="G55" s="61">
        <v>2717</v>
      </c>
      <c r="H55" s="19">
        <v>1457</v>
      </c>
      <c r="I55" s="61">
        <v>1527</v>
      </c>
      <c r="J55" s="62">
        <v>1.0900000000000001</v>
      </c>
      <c r="K55" s="63">
        <v>1.0900000000000001</v>
      </c>
      <c r="L55" s="19">
        <v>172</v>
      </c>
      <c r="M55" s="66">
        <v>5994</v>
      </c>
      <c r="N55" s="19">
        <v>410</v>
      </c>
      <c r="O55" s="19">
        <v>2343</v>
      </c>
      <c r="P55" s="19">
        <v>360</v>
      </c>
      <c r="Q55" s="19">
        <v>51</v>
      </c>
      <c r="R55" s="19">
        <v>135</v>
      </c>
      <c r="S55" s="19">
        <v>5</v>
      </c>
      <c r="T55" s="19">
        <v>4</v>
      </c>
      <c r="U55" s="19">
        <v>4</v>
      </c>
      <c r="V55" s="21">
        <v>0.15</v>
      </c>
      <c r="W55" s="23">
        <v>0.79</v>
      </c>
    </row>
    <row r="56" spans="1:23" x14ac:dyDescent="0.25">
      <c r="A56" s="7">
        <v>42734</v>
      </c>
      <c r="B56" s="2" t="s">
        <v>25</v>
      </c>
      <c r="C56" s="58"/>
      <c r="D56" s="19"/>
      <c r="E56" s="19">
        <v>50</v>
      </c>
      <c r="F56" s="60">
        <v>71</v>
      </c>
      <c r="G56" s="61">
        <v>546</v>
      </c>
      <c r="H56" s="19">
        <v>295</v>
      </c>
      <c r="I56" s="70">
        <v>427</v>
      </c>
      <c r="J56" s="62">
        <v>0.92</v>
      </c>
      <c r="K56" s="63">
        <v>1.06</v>
      </c>
      <c r="L56" s="19">
        <v>119</v>
      </c>
      <c r="M56" s="66">
        <v>4122</v>
      </c>
      <c r="N56" s="19">
        <v>201</v>
      </c>
      <c r="O56" s="19">
        <v>1196</v>
      </c>
      <c r="P56" s="19">
        <v>135</v>
      </c>
      <c r="Q56" s="19">
        <v>53</v>
      </c>
      <c r="R56" s="19">
        <v>54</v>
      </c>
      <c r="S56" s="19">
        <v>17</v>
      </c>
      <c r="T56" s="19">
        <v>3</v>
      </c>
      <c r="U56" s="19">
        <v>0</v>
      </c>
      <c r="V56" s="74">
        <v>0.59</v>
      </c>
      <c r="W56" s="75">
        <v>0.71</v>
      </c>
    </row>
    <row r="57" spans="1:23" x14ac:dyDescent="0.25">
      <c r="A57" s="27">
        <v>42735</v>
      </c>
      <c r="B57" s="28" t="s">
        <v>26</v>
      </c>
      <c r="C57" s="59"/>
      <c r="D57" s="29"/>
      <c r="E57" s="29">
        <v>12</v>
      </c>
      <c r="F57" s="60">
        <v>12</v>
      </c>
      <c r="G57" s="67">
        <v>89</v>
      </c>
      <c r="H57" s="29"/>
      <c r="I57" s="67">
        <v>76</v>
      </c>
      <c r="J57" s="68"/>
      <c r="K57" s="76">
        <v>0.55000000000000004</v>
      </c>
      <c r="L57" s="29"/>
      <c r="M57" s="69"/>
      <c r="N57" s="29"/>
      <c r="O57" s="29"/>
      <c r="P57" s="29"/>
      <c r="Q57" s="29"/>
      <c r="R57" s="29"/>
      <c r="S57" s="29"/>
      <c r="T57" s="29"/>
      <c r="U57" s="71"/>
      <c r="V57" s="23">
        <v>1</v>
      </c>
      <c r="W57" s="21">
        <v>1</v>
      </c>
    </row>
    <row r="58" spans="1:23" x14ac:dyDescent="0.25">
      <c r="A58" s="27">
        <v>42736</v>
      </c>
      <c r="B58" s="28" t="s">
        <v>28</v>
      </c>
      <c r="C58" s="59"/>
      <c r="D58" s="29"/>
      <c r="E58" s="29"/>
      <c r="F58" s="60"/>
      <c r="G58" s="67"/>
      <c r="H58" s="29"/>
      <c r="I58" s="67"/>
      <c r="J58" s="68"/>
      <c r="K58" s="29"/>
      <c r="L58" s="29"/>
      <c r="M58" s="69"/>
      <c r="N58" s="29"/>
      <c r="O58" s="29"/>
      <c r="P58" s="29"/>
      <c r="Q58" s="29"/>
      <c r="R58" s="29"/>
      <c r="S58" s="29"/>
      <c r="T58" s="29"/>
      <c r="U58" s="71"/>
      <c r="V58" s="73"/>
      <c r="W58" s="72"/>
    </row>
    <row r="59" spans="1:23" x14ac:dyDescent="0.25">
      <c r="A59" s="27">
        <v>42737</v>
      </c>
      <c r="B59" s="28" t="s">
        <v>29</v>
      </c>
      <c r="C59" s="59"/>
      <c r="D59" s="29"/>
      <c r="E59" s="29"/>
      <c r="F59" s="60"/>
      <c r="G59" s="67"/>
      <c r="H59" s="29"/>
      <c r="I59" s="67"/>
      <c r="J59" s="68"/>
      <c r="K59" s="29"/>
      <c r="L59" s="29"/>
      <c r="M59" s="69"/>
      <c r="N59" s="29"/>
      <c r="O59" s="29"/>
      <c r="P59" s="29"/>
      <c r="Q59" s="29"/>
      <c r="R59" s="29"/>
      <c r="S59" s="29"/>
      <c r="T59" s="29"/>
      <c r="U59" s="71"/>
      <c r="V59" s="73"/>
      <c r="W59" s="72"/>
    </row>
    <row r="60" spans="1:23" x14ac:dyDescent="0.25">
      <c r="A60" s="27">
        <v>42738</v>
      </c>
      <c r="B60" s="28" t="s">
        <v>30</v>
      </c>
      <c r="C60" s="59"/>
      <c r="D60" s="29"/>
      <c r="E60" s="29">
        <v>18</v>
      </c>
      <c r="F60" s="60">
        <v>15</v>
      </c>
      <c r="G60" s="67">
        <v>86</v>
      </c>
      <c r="H60" s="29"/>
      <c r="I60" s="67">
        <v>25</v>
      </c>
      <c r="J60" s="77">
        <v>1.1100000000000001</v>
      </c>
      <c r="K60" s="76">
        <v>1.2</v>
      </c>
      <c r="L60" s="29"/>
      <c r="M60" s="69"/>
      <c r="N60" s="29"/>
      <c r="O60" s="29"/>
      <c r="P60" s="29"/>
      <c r="Q60" s="29"/>
      <c r="R60" s="29"/>
      <c r="S60" s="29"/>
      <c r="T60" s="29"/>
      <c r="U60" s="71">
        <v>0</v>
      </c>
      <c r="V60" s="23">
        <v>0.88</v>
      </c>
      <c r="W60" s="21">
        <v>1</v>
      </c>
    </row>
    <row r="61" spans="1:23" x14ac:dyDescent="0.25">
      <c r="A61" s="27">
        <v>42739</v>
      </c>
      <c r="B61" s="28" t="s">
        <v>21</v>
      </c>
      <c r="C61" s="59"/>
      <c r="D61" s="29"/>
      <c r="E61" s="29">
        <v>15</v>
      </c>
      <c r="F61" s="60">
        <v>19</v>
      </c>
      <c r="G61" s="67">
        <v>224</v>
      </c>
      <c r="H61" s="29"/>
      <c r="I61" s="67">
        <v>193</v>
      </c>
      <c r="J61" s="77">
        <v>1.06</v>
      </c>
      <c r="K61" s="76">
        <v>1.17</v>
      </c>
      <c r="L61" s="29"/>
      <c r="M61" s="69"/>
      <c r="N61" s="29"/>
      <c r="O61" s="29"/>
      <c r="P61" s="29"/>
      <c r="Q61" s="29"/>
      <c r="R61" s="29"/>
      <c r="S61" s="29"/>
      <c r="T61" s="29"/>
      <c r="U61" s="71">
        <v>1</v>
      </c>
      <c r="V61" s="23">
        <v>0.9</v>
      </c>
      <c r="W61" s="21">
        <v>1</v>
      </c>
    </row>
    <row r="62" spans="1:23" x14ac:dyDescent="0.25">
      <c r="A62" s="27">
        <v>42740</v>
      </c>
      <c r="B62" s="28" t="s">
        <v>22</v>
      </c>
      <c r="C62" s="59"/>
      <c r="D62" s="29"/>
      <c r="E62" s="29">
        <v>34</v>
      </c>
      <c r="F62" s="60">
        <v>30</v>
      </c>
      <c r="G62" s="67">
        <v>285</v>
      </c>
      <c r="H62" s="29"/>
      <c r="I62" s="67">
        <v>395</v>
      </c>
      <c r="J62" s="77">
        <v>0.93</v>
      </c>
      <c r="K62" s="76">
        <v>1.1200000000000001</v>
      </c>
      <c r="L62" s="29"/>
      <c r="M62" s="69"/>
      <c r="N62" s="29"/>
      <c r="O62" s="29"/>
      <c r="P62" s="29"/>
      <c r="Q62" s="29"/>
      <c r="R62" s="29"/>
      <c r="S62" s="29"/>
      <c r="T62" s="29"/>
      <c r="U62" s="71">
        <v>8</v>
      </c>
      <c r="V62" s="23">
        <v>0.79</v>
      </c>
      <c r="W62" s="21">
        <v>0.92</v>
      </c>
    </row>
    <row r="63" spans="1:23" x14ac:dyDescent="0.25">
      <c r="A63" s="27">
        <v>42741</v>
      </c>
      <c r="B63" s="28" t="s">
        <v>25</v>
      </c>
      <c r="C63" s="59"/>
      <c r="D63" s="29"/>
      <c r="E63" s="29">
        <v>32</v>
      </c>
      <c r="F63" s="60">
        <v>32</v>
      </c>
      <c r="G63" s="67">
        <v>1458</v>
      </c>
      <c r="H63" s="29"/>
      <c r="I63" s="67">
        <v>1255</v>
      </c>
      <c r="J63" s="77">
        <v>0.91</v>
      </c>
      <c r="K63" s="76">
        <v>1.1299999999999999</v>
      </c>
      <c r="L63" s="29"/>
      <c r="M63" s="69"/>
      <c r="N63" s="29"/>
      <c r="O63" s="29"/>
      <c r="P63" s="29"/>
      <c r="Q63" s="29"/>
      <c r="R63" s="29"/>
      <c r="S63" s="29"/>
      <c r="T63" s="29"/>
      <c r="U63" s="71">
        <v>9</v>
      </c>
      <c r="V63" s="23">
        <v>0.53</v>
      </c>
      <c r="W63" s="21">
        <v>0.83</v>
      </c>
    </row>
    <row r="64" spans="1:23" x14ac:dyDescent="0.25">
      <c r="A64" s="27">
        <v>42742</v>
      </c>
      <c r="B64" s="28" t="s">
        <v>26</v>
      </c>
      <c r="C64" s="59"/>
      <c r="D64" s="29"/>
      <c r="E64" s="29">
        <v>38</v>
      </c>
      <c r="F64" s="60">
        <v>38</v>
      </c>
      <c r="G64" s="67">
        <v>193</v>
      </c>
      <c r="H64" s="29"/>
      <c r="I64" s="67">
        <v>184</v>
      </c>
      <c r="J64" s="77">
        <v>0.9</v>
      </c>
      <c r="K64" s="76">
        <v>1.08</v>
      </c>
      <c r="L64" s="29"/>
      <c r="M64" s="69"/>
      <c r="N64" s="29"/>
      <c r="O64" s="29"/>
      <c r="P64" s="29"/>
      <c r="Q64" s="29"/>
      <c r="R64" s="29"/>
      <c r="S64" s="29"/>
      <c r="T64" s="29"/>
      <c r="U64" s="71">
        <v>4</v>
      </c>
      <c r="V64" s="23">
        <v>0.88</v>
      </c>
      <c r="W64" s="21">
        <v>1</v>
      </c>
    </row>
    <row r="65" spans="1:23" x14ac:dyDescent="0.25">
      <c r="A65" s="27">
        <v>42743</v>
      </c>
      <c r="B65" s="28" t="s">
        <v>28</v>
      </c>
      <c r="C65" s="59"/>
      <c r="D65" s="29"/>
      <c r="E65" s="29">
        <v>20</v>
      </c>
      <c r="F65" s="60">
        <v>13</v>
      </c>
      <c r="G65" s="67">
        <v>249</v>
      </c>
      <c r="H65" s="29"/>
      <c r="I65" s="67">
        <v>147</v>
      </c>
      <c r="J65" s="77">
        <v>0.71</v>
      </c>
      <c r="K65" s="76">
        <v>1.1299999999999999</v>
      </c>
      <c r="L65" s="29"/>
      <c r="M65" s="69"/>
      <c r="N65" s="29"/>
      <c r="O65" s="29"/>
      <c r="P65" s="29"/>
      <c r="Q65" s="29"/>
      <c r="R65" s="29"/>
      <c r="S65" s="29"/>
      <c r="T65" s="29"/>
      <c r="U65" s="71">
        <v>2</v>
      </c>
      <c r="V65" s="23">
        <v>0.77</v>
      </c>
      <c r="W65" s="21">
        <v>1</v>
      </c>
    </row>
    <row r="66" spans="1:23" x14ac:dyDescent="0.25">
      <c r="A66" s="27">
        <v>42744</v>
      </c>
      <c r="B66" s="28" t="s">
        <v>29</v>
      </c>
      <c r="C66" s="59"/>
      <c r="D66" s="29"/>
      <c r="E66" s="29">
        <v>18</v>
      </c>
      <c r="F66" s="60">
        <v>20</v>
      </c>
      <c r="G66" s="67">
        <v>952</v>
      </c>
      <c r="H66" s="29">
        <v>150</v>
      </c>
      <c r="I66" s="67">
        <v>961</v>
      </c>
      <c r="J66" s="77">
        <v>0.72</v>
      </c>
      <c r="K66" s="76">
        <v>1</v>
      </c>
      <c r="L66" s="29">
        <v>53</v>
      </c>
      <c r="M66" s="69">
        <v>1541</v>
      </c>
      <c r="N66" s="29">
        <v>583</v>
      </c>
      <c r="O66" s="29">
        <v>137</v>
      </c>
      <c r="P66" s="29">
        <v>4</v>
      </c>
      <c r="Q66" s="29">
        <v>62</v>
      </c>
      <c r="R66" s="29">
        <v>70</v>
      </c>
      <c r="S66" s="29">
        <v>0</v>
      </c>
      <c r="T66" s="29">
        <v>3</v>
      </c>
      <c r="U66" s="71">
        <v>1</v>
      </c>
      <c r="V66" s="23">
        <v>0.76</v>
      </c>
      <c r="W66" s="21">
        <v>0.98</v>
      </c>
    </row>
    <row r="67" spans="1:23" x14ac:dyDescent="0.25">
      <c r="A67" s="27">
        <v>42745</v>
      </c>
      <c r="B67" s="28" t="s">
        <v>30</v>
      </c>
      <c r="C67" s="59"/>
      <c r="D67" s="29"/>
      <c r="E67" s="29">
        <v>23</v>
      </c>
      <c r="F67" s="60">
        <v>39</v>
      </c>
      <c r="G67" s="67">
        <v>2242</v>
      </c>
      <c r="H67" s="29">
        <v>595</v>
      </c>
      <c r="I67" s="67">
        <v>1934</v>
      </c>
      <c r="J67" s="77">
        <v>0.71</v>
      </c>
      <c r="K67" s="76">
        <v>1.1100000000000001</v>
      </c>
      <c r="L67" s="29">
        <v>52</v>
      </c>
      <c r="M67" s="69">
        <v>2060</v>
      </c>
      <c r="N67" s="29">
        <v>501</v>
      </c>
      <c r="O67" s="29">
        <v>592</v>
      </c>
      <c r="P67" s="29">
        <v>48</v>
      </c>
      <c r="Q67" s="29">
        <v>36</v>
      </c>
      <c r="R67" s="29">
        <v>98</v>
      </c>
      <c r="S67" s="29">
        <v>8</v>
      </c>
      <c r="T67" s="29">
        <v>2</v>
      </c>
      <c r="U67" s="71">
        <v>1</v>
      </c>
      <c r="V67" s="23">
        <v>0.69</v>
      </c>
      <c r="W67" s="21">
        <v>0.62</v>
      </c>
    </row>
    <row r="68" spans="1:23" x14ac:dyDescent="0.25">
      <c r="A68" s="27">
        <v>42746</v>
      </c>
      <c r="B68" s="28" t="s">
        <v>21</v>
      </c>
      <c r="C68" s="59"/>
      <c r="D68" s="29"/>
      <c r="E68" s="29">
        <v>69</v>
      </c>
      <c r="F68" s="60">
        <v>71</v>
      </c>
      <c r="G68" s="67">
        <v>2214</v>
      </c>
      <c r="H68" s="29">
        <v>696</v>
      </c>
      <c r="I68" s="67">
        <v>1797</v>
      </c>
      <c r="J68" s="77">
        <v>0.93</v>
      </c>
      <c r="K68" s="76">
        <v>1.1399999999999999</v>
      </c>
      <c r="L68" s="29">
        <v>50</v>
      </c>
      <c r="M68" s="69">
        <v>2776</v>
      </c>
      <c r="N68" s="29">
        <v>1132</v>
      </c>
      <c r="O68" s="29">
        <v>990</v>
      </c>
      <c r="P68" s="29">
        <v>24</v>
      </c>
      <c r="Q68" s="29">
        <v>24</v>
      </c>
      <c r="R68" s="29">
        <v>235</v>
      </c>
      <c r="S68" s="29">
        <v>15</v>
      </c>
      <c r="T68" s="29">
        <v>2</v>
      </c>
      <c r="U68" s="71">
        <v>4</v>
      </c>
      <c r="V68" s="23">
        <v>0.61</v>
      </c>
      <c r="W68" s="21">
        <v>0.87</v>
      </c>
    </row>
    <row r="69" spans="1:23" x14ac:dyDescent="0.25">
      <c r="A69" s="27">
        <v>42747</v>
      </c>
      <c r="B69" s="28" t="s">
        <v>22</v>
      </c>
      <c r="C69" s="59"/>
      <c r="D69" s="29"/>
      <c r="E69" s="29">
        <v>58</v>
      </c>
      <c r="F69" s="60">
        <v>54</v>
      </c>
      <c r="G69" s="67">
        <v>2609</v>
      </c>
      <c r="H69" s="29">
        <v>667</v>
      </c>
      <c r="I69" s="67">
        <v>2682</v>
      </c>
      <c r="J69" s="77">
        <v>0.91</v>
      </c>
      <c r="K69" s="76">
        <v>1.2</v>
      </c>
      <c r="L69" s="29">
        <v>366</v>
      </c>
      <c r="M69" s="69">
        <v>2761</v>
      </c>
      <c r="N69" s="29">
        <v>1313</v>
      </c>
      <c r="O69" s="29">
        <v>931</v>
      </c>
      <c r="P69" s="29">
        <v>5</v>
      </c>
      <c r="Q69" s="29">
        <v>17</v>
      </c>
      <c r="R69" s="29">
        <v>304</v>
      </c>
      <c r="S69" s="29">
        <v>1</v>
      </c>
      <c r="T69" s="29">
        <v>2</v>
      </c>
      <c r="U69" s="71">
        <v>3</v>
      </c>
      <c r="V69" s="23">
        <v>0.85</v>
      </c>
      <c r="W69" s="21">
        <v>0.86</v>
      </c>
    </row>
    <row r="70" spans="1:23" x14ac:dyDescent="0.25">
      <c r="A70" s="27">
        <v>42748</v>
      </c>
      <c r="B70" s="28" t="s">
        <v>25</v>
      </c>
      <c r="C70" s="59"/>
      <c r="D70" s="29"/>
      <c r="E70" s="60">
        <v>96</v>
      </c>
      <c r="F70" s="60"/>
      <c r="G70" s="67">
        <v>2812</v>
      </c>
      <c r="H70" s="29">
        <v>816</v>
      </c>
      <c r="I70" s="67">
        <v>3218</v>
      </c>
      <c r="J70" s="77">
        <v>0.96</v>
      </c>
      <c r="K70" s="76">
        <v>1.1599999999999999</v>
      </c>
      <c r="L70" s="29">
        <v>396</v>
      </c>
      <c r="M70" s="30">
        <v>3735</v>
      </c>
      <c r="N70" s="29">
        <v>1393</v>
      </c>
      <c r="O70" s="29">
        <v>1686</v>
      </c>
      <c r="P70" s="29">
        <v>4</v>
      </c>
      <c r="Q70" s="29">
        <v>15</v>
      </c>
      <c r="R70" s="29">
        <v>335</v>
      </c>
      <c r="S70" s="29">
        <v>3</v>
      </c>
      <c r="T70" s="29">
        <v>1</v>
      </c>
      <c r="U70" s="71"/>
      <c r="V70" s="23">
        <v>0.51</v>
      </c>
      <c r="W70" s="21">
        <v>0.96</v>
      </c>
    </row>
    <row r="71" spans="1:23" x14ac:dyDescent="0.25">
      <c r="A71" s="27">
        <v>42749</v>
      </c>
      <c r="B71" s="28" t="s">
        <v>26</v>
      </c>
      <c r="C71" s="59"/>
      <c r="D71" s="29"/>
      <c r="E71" s="29"/>
      <c r="F71" s="60"/>
      <c r="G71" s="67">
        <v>2469</v>
      </c>
      <c r="H71" s="64">
        <v>1769.2</v>
      </c>
      <c r="I71" s="67">
        <v>1957</v>
      </c>
      <c r="J71" s="77"/>
      <c r="K71" s="76"/>
      <c r="L71" s="64">
        <v>378</v>
      </c>
      <c r="M71" s="65">
        <v>3991.4</v>
      </c>
      <c r="N71" s="64">
        <v>1233</v>
      </c>
      <c r="O71" s="64">
        <v>1601</v>
      </c>
      <c r="P71" s="64">
        <v>25</v>
      </c>
      <c r="Q71" s="64">
        <v>12</v>
      </c>
      <c r="R71" s="64">
        <v>311</v>
      </c>
      <c r="S71" s="64">
        <v>6</v>
      </c>
      <c r="T71" s="64">
        <v>0</v>
      </c>
      <c r="U71" s="71"/>
      <c r="V71" s="23"/>
      <c r="W71" s="21"/>
    </row>
    <row r="72" spans="1:23" x14ac:dyDescent="0.25">
      <c r="A72" s="27">
        <v>42750</v>
      </c>
      <c r="B72" s="28" t="s">
        <v>28</v>
      </c>
      <c r="C72" s="59"/>
      <c r="D72" s="29"/>
      <c r="E72" s="29"/>
      <c r="F72" s="60"/>
      <c r="G72" s="67">
        <v>906</v>
      </c>
      <c r="H72" s="64">
        <v>473</v>
      </c>
      <c r="I72" s="67">
        <v>848</v>
      </c>
      <c r="J72" s="77"/>
      <c r="K72" s="76"/>
      <c r="L72" s="64">
        <v>232</v>
      </c>
      <c r="M72" s="65">
        <v>2176.6999999999998</v>
      </c>
      <c r="N72" s="64">
        <v>655.5</v>
      </c>
      <c r="O72" s="64">
        <v>677</v>
      </c>
      <c r="P72" s="64">
        <v>33</v>
      </c>
      <c r="Q72" s="64">
        <v>10</v>
      </c>
      <c r="R72" s="64">
        <v>155</v>
      </c>
      <c r="S72" s="64">
        <v>15</v>
      </c>
      <c r="T72" s="64">
        <v>0</v>
      </c>
      <c r="U72" s="71"/>
      <c r="V72" s="23"/>
      <c r="W72" s="21"/>
    </row>
    <row r="73" spans="1:23" x14ac:dyDescent="0.25">
      <c r="A73" s="27">
        <v>42751</v>
      </c>
      <c r="B73" s="28" t="s">
        <v>29</v>
      </c>
      <c r="C73" s="59"/>
      <c r="D73" s="29"/>
      <c r="E73" s="29"/>
      <c r="F73" s="60"/>
      <c r="G73" s="67"/>
      <c r="H73" s="29">
        <v>242</v>
      </c>
      <c r="I73" s="67">
        <v>2540</v>
      </c>
      <c r="J73" s="77"/>
      <c r="K73" s="76"/>
      <c r="L73" s="29"/>
      <c r="M73" s="69"/>
      <c r="N73" s="29"/>
      <c r="O73" s="29"/>
      <c r="P73" s="29"/>
      <c r="Q73" s="29"/>
      <c r="R73" s="29"/>
      <c r="S73" s="29"/>
      <c r="T73" s="29"/>
      <c r="U73" s="71"/>
      <c r="V73" s="23"/>
      <c r="W73" s="21"/>
    </row>
    <row r="74" spans="1:23" x14ac:dyDescent="0.25">
      <c r="A74" s="27">
        <v>42752</v>
      </c>
      <c r="B74" s="28" t="s">
        <v>30</v>
      </c>
      <c r="C74" s="59"/>
      <c r="D74" s="29"/>
      <c r="E74" s="29"/>
      <c r="F74" s="60"/>
      <c r="G74" s="67"/>
      <c r="H74" s="29"/>
      <c r="I74" s="67"/>
      <c r="J74" s="77"/>
      <c r="K74" s="76"/>
      <c r="L74" s="29"/>
      <c r="M74" s="69"/>
      <c r="N74" s="29"/>
      <c r="O74" s="29"/>
      <c r="P74" s="29"/>
      <c r="Q74" s="29"/>
      <c r="R74" s="29"/>
      <c r="S74" s="29"/>
      <c r="T74" s="29"/>
      <c r="U74" s="71"/>
      <c r="V74" s="23"/>
      <c r="W74" s="21"/>
    </row>
    <row r="75" spans="1:23" x14ac:dyDescent="0.25">
      <c r="A75" s="27">
        <v>42753</v>
      </c>
      <c r="B75" s="28" t="s">
        <v>21</v>
      </c>
      <c r="C75" s="59"/>
      <c r="D75" s="29"/>
      <c r="E75" s="29"/>
      <c r="F75" s="60"/>
      <c r="G75" s="67"/>
      <c r="H75" s="29"/>
      <c r="I75" s="67"/>
      <c r="J75" s="77"/>
      <c r="K75" s="76"/>
      <c r="L75" s="29"/>
      <c r="M75" s="69"/>
      <c r="N75" s="29"/>
      <c r="O75" s="29"/>
      <c r="P75" s="29"/>
      <c r="Q75" s="29"/>
      <c r="R75" s="29"/>
      <c r="S75" s="29"/>
      <c r="T75" s="29"/>
      <c r="U75" s="71"/>
      <c r="V75" s="23"/>
      <c r="W75" s="21"/>
    </row>
    <row r="76" spans="1:23" x14ac:dyDescent="0.25">
      <c r="A76" s="27">
        <v>42754</v>
      </c>
      <c r="B76" s="28" t="s">
        <v>22</v>
      </c>
      <c r="C76" s="59"/>
      <c r="D76" s="29"/>
      <c r="E76" s="29"/>
      <c r="F76" s="60"/>
      <c r="G76" s="67"/>
      <c r="H76" s="29"/>
      <c r="I76" s="67"/>
      <c r="J76" s="77"/>
      <c r="K76" s="76"/>
      <c r="L76" s="29"/>
      <c r="M76" s="69"/>
      <c r="N76" s="29"/>
      <c r="O76" s="29"/>
      <c r="P76" s="29"/>
      <c r="Q76" s="29"/>
      <c r="R76" s="29"/>
      <c r="S76" s="29"/>
      <c r="T76" s="29"/>
      <c r="U76" s="71"/>
      <c r="V76" s="23"/>
      <c r="W76" s="21"/>
    </row>
    <row r="77" spans="1:23" x14ac:dyDescent="0.25">
      <c r="A77" s="27">
        <v>42755</v>
      </c>
      <c r="B77" s="28" t="s">
        <v>25</v>
      </c>
      <c r="C77" s="59"/>
      <c r="D77" s="29"/>
      <c r="E77" s="29"/>
      <c r="F77" s="60"/>
      <c r="G77" s="67"/>
      <c r="H77" s="29"/>
      <c r="I77" s="67"/>
      <c r="J77" s="77"/>
      <c r="K77" s="76"/>
      <c r="L77" s="29"/>
      <c r="M77" s="69"/>
      <c r="N77" s="29"/>
      <c r="O77" s="29"/>
      <c r="P77" s="29"/>
      <c r="Q77" s="29"/>
      <c r="R77" s="29"/>
      <c r="S77" s="29"/>
      <c r="T77" s="29"/>
      <c r="U77" s="71"/>
      <c r="V77" s="23"/>
      <c r="W77" s="21"/>
    </row>
    <row r="78" spans="1:23" x14ac:dyDescent="0.25">
      <c r="A78" s="27">
        <v>42756</v>
      </c>
      <c r="B78" s="28" t="s">
        <v>26</v>
      </c>
      <c r="C78" s="59"/>
      <c r="D78" s="29"/>
      <c r="E78" s="29"/>
      <c r="F78" s="60"/>
      <c r="G78" s="67"/>
      <c r="H78" s="64"/>
      <c r="I78" s="67"/>
      <c r="J78" s="77"/>
      <c r="K78" s="76"/>
      <c r="L78" s="64"/>
      <c r="M78" s="65"/>
      <c r="N78" s="64"/>
      <c r="O78" s="64"/>
      <c r="P78" s="64"/>
      <c r="Q78" s="64"/>
      <c r="R78" s="64"/>
      <c r="S78" s="64"/>
      <c r="T78" s="64"/>
      <c r="U78" s="71"/>
      <c r="V78" s="23"/>
      <c r="W78" s="21"/>
    </row>
    <row r="79" spans="1:23" x14ac:dyDescent="0.25">
      <c r="A79" s="27">
        <v>42757</v>
      </c>
      <c r="B79" s="28" t="s">
        <v>28</v>
      </c>
      <c r="C79" s="59"/>
      <c r="D79" s="29"/>
      <c r="E79" s="29"/>
      <c r="F79" s="60"/>
      <c r="G79" s="67"/>
      <c r="H79" s="64"/>
      <c r="I79" s="67"/>
      <c r="J79" s="77"/>
      <c r="K79" s="76"/>
      <c r="L79" s="64"/>
      <c r="M79" s="65"/>
      <c r="N79" s="64"/>
      <c r="O79" s="64"/>
      <c r="P79" s="64"/>
      <c r="Q79" s="64"/>
      <c r="R79" s="64"/>
      <c r="S79" s="64"/>
      <c r="T79" s="64"/>
      <c r="U79" s="71"/>
      <c r="V79" s="23"/>
      <c r="W79" s="21"/>
    </row>
    <row r="80" spans="1:23" x14ac:dyDescent="0.25">
      <c r="A80" s="27">
        <v>42758</v>
      </c>
      <c r="B80" s="28" t="s">
        <v>29</v>
      </c>
      <c r="C80" s="59"/>
      <c r="D80" s="29"/>
      <c r="E80" s="29"/>
      <c r="F80" s="60"/>
      <c r="G80" s="67"/>
      <c r="H80" s="29"/>
      <c r="I80" s="67"/>
      <c r="J80" s="77"/>
      <c r="K80" s="76"/>
      <c r="L80" s="29"/>
      <c r="M80" s="69"/>
      <c r="N80" s="29"/>
      <c r="O80" s="29"/>
      <c r="P80" s="29"/>
      <c r="Q80" s="29"/>
      <c r="R80" s="29"/>
      <c r="S80" s="29"/>
      <c r="T80" s="29"/>
      <c r="U80" s="71"/>
      <c r="V80" s="23"/>
      <c r="W80" s="21"/>
    </row>
    <row r="81" spans="1:23" x14ac:dyDescent="0.25">
      <c r="A81" s="27">
        <v>42759</v>
      </c>
      <c r="B81" s="28" t="s">
        <v>30</v>
      </c>
      <c r="C81" s="59"/>
      <c r="D81" s="29"/>
      <c r="E81" s="29"/>
      <c r="F81" s="60"/>
      <c r="G81" s="67"/>
      <c r="H81" s="29"/>
      <c r="I81" s="67"/>
      <c r="J81" s="77"/>
      <c r="K81" s="76"/>
      <c r="L81" s="29"/>
      <c r="M81" s="69"/>
      <c r="N81" s="29"/>
      <c r="O81" s="29"/>
      <c r="P81" s="29"/>
      <c r="Q81" s="29"/>
      <c r="R81" s="29"/>
      <c r="S81" s="29"/>
      <c r="T81" s="29"/>
      <c r="U81" s="71"/>
      <c r="V81" s="23"/>
      <c r="W81" s="21"/>
    </row>
    <row r="82" spans="1:23" x14ac:dyDescent="0.25">
      <c r="A82" s="27">
        <v>42760</v>
      </c>
      <c r="B82" s="28" t="s">
        <v>21</v>
      </c>
      <c r="C82" s="59"/>
      <c r="D82" s="29"/>
      <c r="E82" s="29"/>
      <c r="F82" s="60"/>
      <c r="G82" s="67"/>
      <c r="H82" s="29"/>
      <c r="I82" s="67"/>
      <c r="J82" s="77"/>
      <c r="K82" s="76"/>
      <c r="L82" s="29"/>
      <c r="M82" s="69"/>
      <c r="N82" s="29"/>
      <c r="O82" s="29"/>
      <c r="P82" s="29"/>
      <c r="Q82" s="29"/>
      <c r="R82" s="29"/>
      <c r="S82" s="29"/>
      <c r="T82" s="29"/>
      <c r="U82" s="71"/>
      <c r="V82" s="23"/>
      <c r="W82" s="21"/>
    </row>
    <row r="83" spans="1:23" x14ac:dyDescent="0.25">
      <c r="A83" s="27">
        <v>42761</v>
      </c>
      <c r="B83" s="28" t="s">
        <v>22</v>
      </c>
      <c r="C83" s="59"/>
      <c r="D83" s="29"/>
      <c r="E83" s="29"/>
      <c r="F83" s="60"/>
      <c r="G83" s="67"/>
      <c r="H83" s="29"/>
      <c r="I83" s="67"/>
      <c r="J83" s="77"/>
      <c r="K83" s="76"/>
      <c r="L83" s="29"/>
      <c r="M83" s="69"/>
      <c r="N83" s="29"/>
      <c r="O83" s="29"/>
      <c r="P83" s="29"/>
      <c r="Q83" s="29"/>
      <c r="R83" s="29"/>
      <c r="S83" s="29"/>
      <c r="T83" s="29"/>
      <c r="U83" s="71"/>
      <c r="V83" s="23"/>
      <c r="W83" s="21"/>
    </row>
    <row r="84" spans="1:23" x14ac:dyDescent="0.25">
      <c r="A84" s="27">
        <v>42762</v>
      </c>
      <c r="B84" s="28" t="s">
        <v>25</v>
      </c>
      <c r="C84" s="59"/>
      <c r="D84" s="29"/>
      <c r="E84" s="29"/>
      <c r="F84" s="60"/>
      <c r="G84" s="67"/>
      <c r="H84" s="29"/>
      <c r="I84" s="67"/>
      <c r="J84" s="77"/>
      <c r="K84" s="76"/>
      <c r="L84" s="29"/>
      <c r="M84" s="69"/>
      <c r="N84" s="29"/>
      <c r="O84" s="29"/>
      <c r="P84" s="29"/>
      <c r="Q84" s="29"/>
      <c r="R84" s="29"/>
      <c r="S84" s="29"/>
      <c r="T84" s="29"/>
      <c r="U84" s="71"/>
      <c r="V84" s="23"/>
      <c r="W84" s="21"/>
    </row>
    <row r="85" spans="1:23" x14ac:dyDescent="0.25">
      <c r="A85" s="27">
        <v>42763</v>
      </c>
      <c r="B85" s="28" t="s">
        <v>26</v>
      </c>
      <c r="C85" s="59"/>
      <c r="D85" s="29"/>
      <c r="E85" s="29"/>
      <c r="F85" s="60"/>
      <c r="G85" s="67"/>
      <c r="H85" s="64"/>
      <c r="I85" s="67"/>
      <c r="J85" s="77"/>
      <c r="K85" s="76"/>
      <c r="L85" s="64"/>
      <c r="M85" s="65"/>
      <c r="N85" s="64"/>
      <c r="O85" s="64"/>
      <c r="P85" s="64"/>
      <c r="Q85" s="64"/>
      <c r="R85" s="64"/>
      <c r="S85" s="64"/>
      <c r="T85" s="64"/>
      <c r="U85" s="71"/>
      <c r="V85" s="23"/>
      <c r="W85" s="21"/>
    </row>
    <row r="86" spans="1:23" x14ac:dyDescent="0.25">
      <c r="A86" s="27">
        <v>42764</v>
      </c>
      <c r="B86" s="28" t="s">
        <v>28</v>
      </c>
      <c r="C86" s="59"/>
      <c r="D86" s="29"/>
      <c r="E86" s="29"/>
      <c r="F86" s="60"/>
      <c r="G86" s="67"/>
      <c r="H86" s="64"/>
      <c r="I86" s="67"/>
      <c r="J86" s="77"/>
      <c r="K86" s="76"/>
      <c r="L86" s="64"/>
      <c r="M86" s="65"/>
      <c r="N86" s="64"/>
      <c r="O86" s="64"/>
      <c r="P86" s="64"/>
      <c r="Q86" s="64"/>
      <c r="R86" s="64"/>
      <c r="S86" s="64"/>
      <c r="T86" s="64"/>
      <c r="U86" s="71"/>
      <c r="V86" s="23"/>
      <c r="W86" s="21"/>
    </row>
    <row r="87" spans="1:23" x14ac:dyDescent="0.25">
      <c r="A87" s="27">
        <v>42765</v>
      </c>
      <c r="B87" s="28" t="s">
        <v>29</v>
      </c>
      <c r="C87" s="59"/>
      <c r="D87" s="29"/>
      <c r="E87" s="29"/>
      <c r="F87" s="60"/>
      <c r="G87" s="67"/>
      <c r="H87" s="29"/>
      <c r="I87" s="67"/>
      <c r="J87" s="77"/>
      <c r="K87" s="76"/>
      <c r="L87" s="29"/>
      <c r="M87" s="69"/>
      <c r="N87" s="29"/>
      <c r="O87" s="29"/>
      <c r="P87" s="29"/>
      <c r="Q87" s="29"/>
      <c r="R87" s="29"/>
      <c r="S87" s="29"/>
      <c r="T87" s="29"/>
      <c r="U87" s="71"/>
      <c r="V87" s="23"/>
      <c r="W87" s="21"/>
    </row>
    <row r="88" spans="1:23" x14ac:dyDescent="0.25">
      <c r="A88" s="27">
        <v>42766</v>
      </c>
      <c r="B88" s="28" t="s">
        <v>30</v>
      </c>
      <c r="C88" s="59"/>
      <c r="D88" s="29"/>
      <c r="E88" s="29"/>
      <c r="F88" s="60"/>
      <c r="G88" s="67"/>
      <c r="H88" s="29"/>
      <c r="I88" s="67"/>
      <c r="J88" s="77"/>
      <c r="K88" s="76"/>
      <c r="L88" s="29"/>
      <c r="M88" s="69"/>
      <c r="N88" s="29"/>
      <c r="O88" s="29"/>
      <c r="P88" s="29"/>
      <c r="Q88" s="29"/>
      <c r="R88" s="29"/>
      <c r="S88" s="29"/>
      <c r="T88" s="29"/>
      <c r="U88" s="71"/>
      <c r="V88" s="75"/>
      <c r="W88" s="74"/>
    </row>
  </sheetData>
  <mergeCells count="5">
    <mergeCell ref="C1:F1"/>
    <mergeCell ref="O1:Q1"/>
    <mergeCell ref="R1:T1"/>
    <mergeCell ref="M1:N1"/>
    <mergeCell ref="J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>LEROY MERLIN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Nikolai Stolbunov</dc:creator>
  <cp:lastModifiedBy>Владимир Васёнов</cp:lastModifiedBy>
  <dcterms:created xsi:type="dcterms:W3CDTF">2016-10-21T13:47:32Z</dcterms:created>
  <dcterms:modified xsi:type="dcterms:W3CDTF">2017-01-17T15:00:03Z</dcterms:modified>
</cp:coreProperties>
</file>