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3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Расход" sheetId="3" r:id="rId5"/>
    <sheet name="Выручка" sheetId="4" r:id="rId6"/>
  </sheets>
  <calcPr calcId="124519"/>
</workbook>
</file>

<file path=xl/calcChain.xml><?xml version="1.0" encoding="utf-8"?>
<calcChain xmlns="http://schemas.openxmlformats.org/spreadsheetml/2006/main">
  <c r="D43" i="5"/>
  <c r="D51"/>
  <c r="D55"/>
  <c r="D59"/>
  <c r="D67"/>
  <c r="D71"/>
  <c r="D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3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2"/>
  <c r="D39" i="2"/>
  <c r="D40"/>
  <c r="D40" i="5" s="1"/>
  <c r="D41" i="2"/>
  <c r="D41" i="5" s="1"/>
  <c r="D42" i="2"/>
  <c r="D42" i="5" s="1"/>
  <c r="D43" i="2"/>
  <c r="D44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2"/>
  <c r="D52" i="5" s="1"/>
  <c r="D53" i="2"/>
  <c r="D53" i="5" s="1"/>
  <c r="D54" i="2"/>
  <c r="D54" i="5" s="1"/>
  <c r="D55" i="2"/>
  <c r="D56"/>
  <c r="D56" i="5" s="1"/>
  <c r="D57" i="2"/>
  <c r="D57" i="5" s="1"/>
  <c r="D58" i="2"/>
  <c r="D58" i="5" s="1"/>
  <c r="D59" i="2"/>
  <c r="D60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8"/>
  <c r="D68" i="5" s="1"/>
  <c r="D69" i="2"/>
  <c r="D69" i="5" s="1"/>
  <c r="D70" i="2"/>
  <c r="D70" i="5" s="1"/>
  <c r="D71" i="2"/>
  <c r="D72"/>
  <c r="D72" i="5" s="1"/>
  <c r="D73" i="2"/>
  <c r="D73" i="5" s="1"/>
  <c r="D74" i="2"/>
  <c r="D74" i="5" s="1"/>
  <c r="A22"/>
  <c r="A23"/>
  <c r="A24"/>
  <c r="A25"/>
  <c r="A26"/>
  <c r="A27"/>
  <c r="A28"/>
  <c r="A29"/>
  <c r="A30"/>
  <c r="A31"/>
  <c r="A32"/>
  <c r="A33"/>
  <c r="A34"/>
  <c r="A35"/>
  <c r="A36"/>
  <c r="A37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/>
  <c r="G4"/>
  <c r="G5"/>
  <c r="G2" i="2" l="1"/>
</calcChain>
</file>

<file path=xl/sharedStrings.xml><?xml version="1.0" encoding="utf-8"?>
<sst xmlns="http://schemas.openxmlformats.org/spreadsheetml/2006/main" count="196" uniqueCount="77">
  <si>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</si>
  <si>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</si>
  <si>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</si>
  <si>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</si>
  <si>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</si>
  <si>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</si>
  <si>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</si>
  <si>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</si>
  <si>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</si>
  <si>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</si>
  <si>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</si>
  <si>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</si>
  <si>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</si>
  <si>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</si>
  <si>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</si>
  <si>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</si>
  <si>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</si>
  <si>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</si>
  <si>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</si>
  <si>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</si>
  <si>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</si>
  <si>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</si>
  <si>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</si>
  <si>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</si>
  <si>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</si>
  <si>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</si>
  <si>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</si>
  <si>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</si>
  <si>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</si>
  <si>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</si>
  <si>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</si>
  <si>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</si>
  <si>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</si>
  <si>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</si>
  <si>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</si>
  <si>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</si>
  <si>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</si>
  <si>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</si>
  <si>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</si>
  <si>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</si>
  <si>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</si>
  <si>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3 бл</t>
  </si>
  <si>
    <t>2бл</t>
  </si>
  <si>
    <t>4 бл</t>
  </si>
  <si>
    <t>1 бл</t>
  </si>
  <si>
    <t>5 бл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</si>
  <si>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</si>
  <si>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</si>
  <si>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</si>
  <si>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</si>
  <si>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</si>
  <si>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</si>
  <si>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</si>
  <si>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</si>
  <si>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</si>
  <si>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</si>
  <si>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</si>
  <si>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</si>
  <si>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</si>
  <si>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</si>
  <si>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</si>
  <si>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</si>
  <si>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</si>
  <si>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</si>
  <si>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</si>
  <si>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</si>
  <si>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</si>
  <si>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</si>
  <si>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</si>
  <si>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Ноябрь 2012г</t>
  </si>
  <si>
    <t>Дата.</t>
  </si>
  <si>
    <t>Тут должна быть кнопка которая позволит выбрать товар из всего асортимента</t>
  </si>
  <si>
    <t>Товар.</t>
  </si>
  <si>
    <t>Тут нужно показать сколько этого товара продали отнимая от прихода ,остаток.</t>
  </si>
  <si>
    <t>Кол-во проданного в определенную дату</t>
  </si>
  <si>
    <t>Общее кол-во проданного товара</t>
  </si>
  <si>
    <t>Тут нужно покзать сколько этого товара продали например 23.12.12 или 27.12.12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</si>
</sst>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4" fontId="7" fillId="0" borderId="0" xfId="0" applyNumberFormat="1" applyFont="1"/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8" sqref="B1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2"/>
  <sheetViews>
    <sheetView workbookViewId="0">
      <selection activeCell="B9" sqref="B9"/>
    </sheetView>
  </sheetViews>
  <sheetFormatPr defaultRowHeight="1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>
      <c r="A1" t="s">
        <v>32</v>
      </c>
    </row>
    <row r="2" spans="1:253" s="5" customFormat="1">
      <c r="A2" s="1" t="s">
        <v>0</v>
      </c>
      <c r="B2" s="2"/>
      <c r="C2" s="3"/>
      <c r="D2" s="9"/>
    </row>
    <row r="3" spans="1:253" s="5" customFormat="1">
      <c r="A3" s="1" t="s">
        <v>1</v>
      </c>
      <c r="B3" s="2"/>
      <c r="C3" s="3"/>
      <c r="D3" s="9"/>
    </row>
    <row r="4" spans="1:253" s="5" customFormat="1">
      <c r="A4" s="1" t="s">
        <v>2</v>
      </c>
      <c r="B4" s="2"/>
      <c r="C4" s="3"/>
      <c r="D4" s="9"/>
    </row>
    <row r="5" spans="1:253" s="5" customFormat="1">
      <c r="A5" s="1" t="s">
        <v>3</v>
      </c>
      <c r="B5" s="2"/>
      <c r="C5" s="3"/>
      <c r="D5" s="9"/>
    </row>
    <row r="6" spans="1:253" s="5" customFormat="1">
      <c r="A6" s="1" t="s">
        <v>4</v>
      </c>
      <c r="B6" s="2"/>
      <c r="C6" s="3"/>
      <c r="D6" s="9"/>
    </row>
    <row r="7" spans="1:253" s="5" customFormat="1">
      <c r="A7" s="1" t="s">
        <v>5</v>
      </c>
      <c r="B7" s="2"/>
      <c r="C7" s="3"/>
      <c r="D7" s="9"/>
    </row>
    <row r="8" spans="1:253" s="5" customFormat="1">
      <c r="A8" s="1" t="s">
        <v>6</v>
      </c>
      <c r="B8" s="2"/>
      <c r="C8" s="3"/>
      <c r="D8" s="9"/>
    </row>
    <row r="9" spans="1:253" s="5" customFormat="1">
      <c r="A9" s="1" t="s">
        <v>7</v>
      </c>
      <c r="B9" s="2"/>
      <c r="C9" s="3"/>
      <c r="D9" s="9"/>
    </row>
    <row r="10" spans="1:253" s="5" customFormat="1">
      <c r="A10" s="1" t="s">
        <v>8</v>
      </c>
      <c r="B10" s="2"/>
      <c r="C10" s="3"/>
      <c r="D10" s="9"/>
    </row>
    <row r="11" spans="1:253" s="5" customFormat="1">
      <c r="A11" s="1" t="s">
        <v>9</v>
      </c>
      <c r="B11" s="2"/>
      <c r="C11" s="3"/>
      <c r="D11" s="9"/>
    </row>
    <row r="12" spans="1:253" s="5" customFormat="1">
      <c r="A12" s="1" t="s">
        <v>10</v>
      </c>
      <c r="B12" s="2"/>
      <c r="C12" s="3"/>
      <c r="D12" s="9"/>
    </row>
    <row r="13" spans="1:253" s="5" customFormat="1">
      <c r="A13" s="1" t="s">
        <v>11</v>
      </c>
      <c r="B13" s="2"/>
      <c r="C13" s="3"/>
      <c r="D13" s="9"/>
    </row>
    <row r="14" spans="1:253" s="5" customFormat="1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>
      <c r="A15" s="1" t="s">
        <v>13</v>
      </c>
      <c r="B15" s="2"/>
      <c r="C15" s="3"/>
      <c r="D15" s="9"/>
    </row>
    <row r="16" spans="1:253" s="5" customFormat="1">
      <c r="A16" s="1" t="s">
        <v>14</v>
      </c>
      <c r="B16" s="2"/>
      <c r="C16" s="3"/>
      <c r="D16" s="9"/>
    </row>
    <row r="17" spans="1:253" s="5" customFormat="1">
      <c r="A17" s="1" t="s">
        <v>15</v>
      </c>
      <c r="B17" s="2"/>
      <c r="C17" s="3"/>
      <c r="D17" s="9"/>
    </row>
    <row r="18" spans="1:253" s="5" customFormat="1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>
      <c r="A19" s="1" t="s">
        <v>17</v>
      </c>
      <c r="B19" s="2"/>
      <c r="C19" s="3"/>
      <c r="D19" s="9"/>
    </row>
    <row r="20" spans="1:253" s="5" customFormat="1">
      <c r="A20" s="1" t="s">
        <v>18</v>
      </c>
      <c r="B20" s="2"/>
      <c r="C20" s="3"/>
      <c r="D20" s="9"/>
    </row>
    <row r="21" spans="1:253" s="5" customFormat="1">
      <c r="A21" s="1" t="s">
        <v>19</v>
      </c>
      <c r="B21" s="2"/>
      <c r="C21" s="3"/>
      <c r="D21" s="9"/>
    </row>
    <row r="22" spans="1:253" s="5" customFormat="1">
      <c r="A22" s="1" t="s">
        <v>20</v>
      </c>
      <c r="B22" s="2"/>
      <c r="C22" s="3"/>
      <c r="D22" s="9"/>
    </row>
    <row r="23" spans="1:253" s="5" customFormat="1">
      <c r="A23" s="1" t="s">
        <v>21</v>
      </c>
      <c r="B23" s="2"/>
      <c r="C23" s="3"/>
      <c r="D23" s="9"/>
    </row>
    <row r="24" spans="1:253" s="5" customFormat="1">
      <c r="A24" s="1" t="s">
        <v>22</v>
      </c>
      <c r="B24" s="2"/>
      <c r="C24" s="3"/>
      <c r="D24" s="9"/>
    </row>
    <row r="25" spans="1:253" s="5" customFormat="1">
      <c r="A25" s="1" t="s">
        <v>23</v>
      </c>
      <c r="B25" s="2"/>
      <c r="C25" s="3"/>
      <c r="D25" s="9"/>
    </row>
    <row r="26" spans="1:253" s="5" customFormat="1">
      <c r="A26" s="1" t="s">
        <v>24</v>
      </c>
      <c r="B26" s="2"/>
      <c r="C26" s="3"/>
      <c r="D26" s="9"/>
    </row>
    <row r="27" spans="1:253" s="5" customFormat="1">
      <c r="A27" s="1" t="s">
        <v>25</v>
      </c>
      <c r="B27" s="2"/>
      <c r="C27" s="3"/>
      <c r="D27" s="9"/>
    </row>
    <row r="28" spans="1:253" s="5" customFormat="1">
      <c r="A28" s="1" t="s">
        <v>26</v>
      </c>
      <c r="B28" s="2"/>
      <c r="C28" s="3"/>
      <c r="D28" s="9"/>
    </row>
    <row r="29" spans="1:253" s="5" customFormat="1">
      <c r="A29" s="1" t="s">
        <v>27</v>
      </c>
      <c r="B29" s="2"/>
      <c r="C29" s="3"/>
      <c r="D29" s="9"/>
    </row>
    <row r="30" spans="1:253" s="5" customFormat="1">
      <c r="A30" s="1" t="s">
        <v>28</v>
      </c>
      <c r="B30" s="2"/>
      <c r="C30" s="3"/>
      <c r="D30" s="9"/>
    </row>
    <row r="31" spans="1:253" s="5" customFormat="1">
      <c r="A31" s="1" t="s">
        <v>29</v>
      </c>
      <c r="B31" s="2"/>
      <c r="C31" s="3"/>
      <c r="D31" s="9"/>
    </row>
    <row r="32" spans="1:253" s="5" customFormat="1">
      <c r="A32" s="1" t="s">
        <v>30</v>
      </c>
      <c r="B32" s="2"/>
      <c r="C32" s="3"/>
      <c r="D32" s="9"/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pane ySplit="1" topLeftCell="A2" activePane="bottomLeft" state="frozen"/>
      <selection pane="bottomLeft" activeCell="F66" sqref="F66"/>
    </sheetView>
  </sheetViews>
  <sheetFormatPr defaultRowHeight="15"/>
  <cols>
    <col min="1" max="1" width="51.28515625" customWidth="1"/>
    <col min="2" max="2" width="23.85546875" style="31" customWidth="1"/>
    <col min="3" max="3" width="21.140625" style="14" customWidth="1"/>
    <col min="4" max="4" width="22.5703125" style="31" customWidth="1"/>
    <col min="5" max="5" width="26.85546875" style="15" customWidth="1"/>
    <col min="6" max="6" width="26.85546875" style="45" customWidth="1"/>
    <col min="7" max="7" width="23" customWidth="1"/>
    <col min="8" max="8" width="25" customWidth="1"/>
    <col min="9" max="9" width="22.7109375" customWidth="1"/>
  </cols>
  <sheetData>
    <row r="1" spans="1:9">
      <c r="A1" t="s">
        <v>31</v>
      </c>
      <c r="B1" s="31" t="s">
        <v>35</v>
      </c>
      <c r="C1" s="14" t="s">
        <v>46</v>
      </c>
      <c r="D1" s="31" t="s">
        <v>33</v>
      </c>
      <c r="E1" s="26" t="s">
        <v>62</v>
      </c>
      <c r="F1" s="44" t="s">
        <v>70</v>
      </c>
      <c r="G1" t="s">
        <v>34</v>
      </c>
    </row>
    <row r="2" spans="1:9">
      <c r="A2" s="1" t="s">
        <v>0</v>
      </c>
      <c r="B2" s="13">
        <v>1300</v>
      </c>
      <c r="C2" s="24">
        <v>4</v>
      </c>
      <c r="D2" s="28">
        <f>B2*E2+B2</f>
        <v>1690</v>
      </c>
      <c r="E2" s="15">
        <v>0.3</v>
      </c>
      <c r="F2" s="45">
        <v>41266</v>
      </c>
      <c r="G2" s="15">
        <f>(SUM(D2:D74)/SUM(B2:B74))*100%-100%</f>
        <v>0.26242384432926924</v>
      </c>
    </row>
    <row r="3" spans="1:9">
      <c r="A3" s="1" t="s">
        <v>1</v>
      </c>
      <c r="B3" s="13">
        <v>1300</v>
      </c>
      <c r="C3" s="25">
        <v>3</v>
      </c>
      <c r="D3" s="28">
        <f>B3*E3+B3</f>
        <v>1781</v>
      </c>
      <c r="E3" s="15">
        <v>0.37</v>
      </c>
      <c r="F3" s="45">
        <v>41266</v>
      </c>
      <c r="G3" s="15"/>
      <c r="I3" s="15"/>
    </row>
    <row r="4" spans="1:9">
      <c r="A4" s="1" t="s">
        <v>2</v>
      </c>
      <c r="B4" s="13">
        <v>1458</v>
      </c>
      <c r="C4" s="25">
        <v>6</v>
      </c>
      <c r="D4" s="28">
        <f t="shared" ref="D4:D37" si="0">B4*E4+B4</f>
        <v>1895.4</v>
      </c>
      <c r="E4" s="15">
        <v>0.3</v>
      </c>
      <c r="F4" s="45">
        <v>41266</v>
      </c>
      <c r="G4" s="15"/>
    </row>
    <row r="5" spans="1:9">
      <c r="A5" s="1" t="s">
        <v>3</v>
      </c>
      <c r="B5" s="13">
        <v>24.975000000000001</v>
      </c>
      <c r="C5" s="25">
        <v>2</v>
      </c>
      <c r="D5" s="28">
        <f t="shared" si="0"/>
        <v>32.467500000000001</v>
      </c>
      <c r="E5" s="15">
        <v>0.3</v>
      </c>
      <c r="F5" s="45">
        <v>41266</v>
      </c>
      <c r="G5" s="15"/>
    </row>
    <row r="6" spans="1:9">
      <c r="A6" s="1" t="s">
        <v>4</v>
      </c>
      <c r="B6" s="13">
        <v>29.97</v>
      </c>
      <c r="C6" s="25">
        <v>7</v>
      </c>
      <c r="D6" s="28">
        <f t="shared" si="0"/>
        <v>38.061900000000001</v>
      </c>
      <c r="E6" s="15">
        <v>0.27</v>
      </c>
      <c r="F6" s="45">
        <v>41266</v>
      </c>
      <c r="G6" s="15"/>
    </row>
    <row r="7" spans="1:9">
      <c r="A7" s="1" t="s">
        <v>5</v>
      </c>
      <c r="B7" s="13">
        <v>36.963000000000001</v>
      </c>
      <c r="C7" s="25">
        <v>8</v>
      </c>
      <c r="D7" s="28">
        <f t="shared" si="0"/>
        <v>48.051900000000003</v>
      </c>
      <c r="E7" s="15">
        <v>0.3</v>
      </c>
      <c r="F7" s="45">
        <v>41266</v>
      </c>
      <c r="G7" s="15"/>
    </row>
    <row r="8" spans="1:9">
      <c r="A8" s="1" t="s">
        <v>6</v>
      </c>
      <c r="B8" s="13">
        <v>35.298000000000002</v>
      </c>
      <c r="C8" s="25">
        <v>5</v>
      </c>
      <c r="D8" s="28">
        <f t="shared" si="0"/>
        <v>49.417200000000001</v>
      </c>
      <c r="E8" s="15">
        <v>0.4</v>
      </c>
      <c r="F8" s="45">
        <v>41266</v>
      </c>
    </row>
    <row r="9" spans="1:9">
      <c r="A9" s="1" t="s">
        <v>7</v>
      </c>
      <c r="B9" s="13">
        <v>68.201999999999998</v>
      </c>
      <c r="C9" s="25">
        <v>7</v>
      </c>
      <c r="D9" s="28">
        <f t="shared" si="0"/>
        <v>88.662599999999998</v>
      </c>
      <c r="E9" s="15">
        <v>0.3</v>
      </c>
      <c r="F9" s="45">
        <v>41266</v>
      </c>
    </row>
    <row r="10" spans="1:9">
      <c r="A10" s="1" t="s">
        <v>8</v>
      </c>
      <c r="B10" s="13">
        <v>78.677999999999997</v>
      </c>
      <c r="C10" s="25">
        <v>3</v>
      </c>
      <c r="D10" s="28">
        <f t="shared" si="0"/>
        <v>102.28139999999999</v>
      </c>
      <c r="E10" s="15">
        <v>0.3</v>
      </c>
      <c r="F10" s="45">
        <v>41266</v>
      </c>
    </row>
    <row r="11" spans="1:9">
      <c r="A11" s="1" t="s">
        <v>9</v>
      </c>
      <c r="B11" s="13">
        <v>79.876800000000003</v>
      </c>
      <c r="C11" s="25">
        <v>5</v>
      </c>
      <c r="D11" s="28">
        <f t="shared" si="0"/>
        <v>103.83984000000001</v>
      </c>
      <c r="E11" s="15">
        <v>0.3</v>
      </c>
      <c r="F11" s="45">
        <v>41266</v>
      </c>
    </row>
    <row r="12" spans="1:9">
      <c r="A12" s="1" t="s">
        <v>10</v>
      </c>
      <c r="B12" s="13">
        <v>92.88</v>
      </c>
      <c r="C12" s="25">
        <v>8</v>
      </c>
      <c r="D12" s="28">
        <f t="shared" si="0"/>
        <v>102.16799999999999</v>
      </c>
      <c r="E12" s="15">
        <v>0.1</v>
      </c>
      <c r="F12" s="45">
        <v>41266</v>
      </c>
    </row>
    <row r="13" spans="1:9">
      <c r="A13" s="1" t="s">
        <v>11</v>
      </c>
      <c r="B13" s="13">
        <v>114.48</v>
      </c>
      <c r="C13" s="25">
        <v>9</v>
      </c>
      <c r="D13" s="28">
        <f t="shared" si="0"/>
        <v>137.376</v>
      </c>
      <c r="E13" s="15">
        <v>0.2</v>
      </c>
      <c r="F13" s="45">
        <v>41266</v>
      </c>
    </row>
    <row r="14" spans="1:9">
      <c r="A14" s="1" t="s">
        <v>12</v>
      </c>
      <c r="B14" s="13">
        <v>59.67</v>
      </c>
      <c r="C14" s="25">
        <v>2</v>
      </c>
      <c r="D14" s="28">
        <f t="shared" si="0"/>
        <v>70.410600000000002</v>
      </c>
      <c r="E14" s="15">
        <v>0.18</v>
      </c>
      <c r="F14" s="45">
        <v>41266</v>
      </c>
    </row>
    <row r="15" spans="1:9">
      <c r="A15" s="1" t="s">
        <v>13</v>
      </c>
      <c r="B15" s="13">
        <v>56.110500000000002</v>
      </c>
      <c r="C15" s="25">
        <v>3</v>
      </c>
      <c r="D15" s="28">
        <f t="shared" si="0"/>
        <v>72.943650000000005</v>
      </c>
      <c r="E15" s="15">
        <v>0.3</v>
      </c>
      <c r="F15" s="45">
        <v>41266</v>
      </c>
    </row>
    <row r="16" spans="1:9">
      <c r="A16" s="1" t="s">
        <v>14</v>
      </c>
      <c r="B16" s="13">
        <v>133.58850000000001</v>
      </c>
      <c r="C16" s="25">
        <v>1</v>
      </c>
      <c r="D16" s="28">
        <f t="shared" si="0"/>
        <v>173.66505000000001</v>
      </c>
      <c r="E16" s="15">
        <v>0.3</v>
      </c>
      <c r="F16" s="45">
        <v>41266</v>
      </c>
    </row>
    <row r="17" spans="1:6">
      <c r="A17" s="1" t="s">
        <v>15</v>
      </c>
      <c r="B17" s="13">
        <v>62.737200000000009</v>
      </c>
      <c r="C17" s="25">
        <v>4</v>
      </c>
      <c r="D17" s="28">
        <f t="shared" si="0"/>
        <v>82.81310400000001</v>
      </c>
      <c r="E17" s="15">
        <v>0.32</v>
      </c>
      <c r="F17" s="45">
        <v>41266</v>
      </c>
    </row>
    <row r="18" spans="1:6">
      <c r="A18" s="1" t="s">
        <v>16</v>
      </c>
      <c r="B18" s="13">
        <v>59.163000000000004</v>
      </c>
      <c r="C18" s="25">
        <v>5</v>
      </c>
      <c r="D18" s="28">
        <f t="shared" si="0"/>
        <v>82.82820000000001</v>
      </c>
      <c r="E18" s="15">
        <v>0.4</v>
      </c>
      <c r="F18" s="45">
        <v>41266</v>
      </c>
    </row>
    <row r="19" spans="1:6">
      <c r="A19" s="1" t="s">
        <v>17</v>
      </c>
      <c r="B19" s="13">
        <v>59.163000000000004</v>
      </c>
      <c r="C19" s="25">
        <v>6</v>
      </c>
      <c r="D19" s="28">
        <f t="shared" si="0"/>
        <v>76.911900000000003</v>
      </c>
      <c r="E19" s="15">
        <v>0.3</v>
      </c>
      <c r="F19" s="45">
        <v>41266</v>
      </c>
    </row>
    <row r="20" spans="1:6">
      <c r="A20" s="1" t="s">
        <v>18</v>
      </c>
      <c r="B20" s="13">
        <v>38.295000000000002</v>
      </c>
      <c r="C20" s="25">
        <v>8</v>
      </c>
      <c r="D20" s="28">
        <f t="shared" si="0"/>
        <v>49.783500000000004</v>
      </c>
      <c r="E20" s="15">
        <v>0.3</v>
      </c>
      <c r="F20" s="45">
        <v>41266</v>
      </c>
    </row>
    <row r="21" spans="1:6">
      <c r="A21" s="1" t="s">
        <v>19</v>
      </c>
      <c r="B21" s="13">
        <v>55.5</v>
      </c>
      <c r="C21" s="25">
        <v>9</v>
      </c>
      <c r="D21" s="28">
        <f t="shared" si="0"/>
        <v>67.710000000000008</v>
      </c>
      <c r="E21" s="15">
        <v>0.22</v>
      </c>
      <c r="F21" s="45">
        <v>41266</v>
      </c>
    </row>
    <row r="22" spans="1:6">
      <c r="A22" s="1" t="s">
        <v>20</v>
      </c>
      <c r="B22" s="13">
        <v>22.866000000000003</v>
      </c>
      <c r="C22" s="25">
        <v>4</v>
      </c>
      <c r="D22" s="28">
        <f t="shared" si="0"/>
        <v>29.725800000000003</v>
      </c>
      <c r="E22" s="15">
        <v>0.3</v>
      </c>
      <c r="F22" s="45">
        <v>41266</v>
      </c>
    </row>
    <row r="23" spans="1:6">
      <c r="A23" s="1" t="s">
        <v>21</v>
      </c>
      <c r="B23" s="13">
        <v>22.866000000000003</v>
      </c>
      <c r="C23" s="25">
        <v>3</v>
      </c>
      <c r="D23" s="28">
        <f t="shared" si="0"/>
        <v>29.725800000000003</v>
      </c>
      <c r="E23" s="15">
        <v>0.3</v>
      </c>
      <c r="F23" s="45">
        <v>41266</v>
      </c>
    </row>
    <row r="24" spans="1:6">
      <c r="A24" s="1" t="s">
        <v>22</v>
      </c>
      <c r="B24" s="13">
        <v>22.754999999999999</v>
      </c>
      <c r="C24" s="25">
        <v>4</v>
      </c>
      <c r="D24" s="28">
        <f t="shared" si="0"/>
        <v>29.581499999999998</v>
      </c>
      <c r="E24" s="15">
        <v>0.3</v>
      </c>
      <c r="F24" s="45">
        <v>41266</v>
      </c>
    </row>
    <row r="25" spans="1:6">
      <c r="A25" s="1" t="s">
        <v>23</v>
      </c>
      <c r="B25" s="13">
        <v>34.3767</v>
      </c>
      <c r="C25" s="25">
        <v>5</v>
      </c>
      <c r="D25" s="28">
        <f t="shared" si="0"/>
        <v>44.689709999999998</v>
      </c>
      <c r="E25" s="15">
        <v>0.3</v>
      </c>
      <c r="F25" s="45">
        <v>41266</v>
      </c>
    </row>
    <row r="26" spans="1:6">
      <c r="A26" s="1" t="s">
        <v>24</v>
      </c>
      <c r="B26" s="13">
        <v>11.211</v>
      </c>
      <c r="C26" s="25">
        <v>9</v>
      </c>
      <c r="D26" s="28">
        <f t="shared" si="0"/>
        <v>14.574300000000001</v>
      </c>
      <c r="E26" s="15">
        <v>0.3</v>
      </c>
      <c r="F26" s="45">
        <v>41266</v>
      </c>
    </row>
    <row r="27" spans="1:6">
      <c r="A27" s="1" t="s">
        <v>25</v>
      </c>
      <c r="B27" s="13">
        <v>15.54</v>
      </c>
      <c r="C27" s="25">
        <v>7</v>
      </c>
      <c r="D27" s="28">
        <f t="shared" si="0"/>
        <v>20.201999999999998</v>
      </c>
      <c r="E27" s="15">
        <v>0.3</v>
      </c>
      <c r="F27" s="45">
        <v>41266</v>
      </c>
    </row>
    <row r="28" spans="1:6">
      <c r="A28" s="1" t="s">
        <v>26</v>
      </c>
      <c r="B28" s="13">
        <v>28.305</v>
      </c>
      <c r="C28" s="25">
        <v>12</v>
      </c>
      <c r="D28" s="28">
        <f t="shared" si="0"/>
        <v>36.796500000000002</v>
      </c>
      <c r="E28" s="15">
        <v>0.3</v>
      </c>
      <c r="F28" s="45">
        <v>41266</v>
      </c>
    </row>
    <row r="29" spans="1:6">
      <c r="A29" s="1" t="s">
        <v>27</v>
      </c>
      <c r="B29" s="13">
        <v>33.189</v>
      </c>
      <c r="C29" s="25">
        <v>1</v>
      </c>
      <c r="D29" s="28">
        <f t="shared" si="0"/>
        <v>43.145699999999998</v>
      </c>
      <c r="E29" s="15">
        <v>0.3</v>
      </c>
      <c r="F29" s="45">
        <v>41266</v>
      </c>
    </row>
    <row r="30" spans="1:6">
      <c r="A30" s="1" t="s">
        <v>28</v>
      </c>
      <c r="B30" s="13">
        <v>155.06700000000001</v>
      </c>
      <c r="C30" s="25">
        <v>5</v>
      </c>
      <c r="D30" s="28">
        <f t="shared" si="0"/>
        <v>201.58710000000002</v>
      </c>
      <c r="E30" s="15">
        <v>0.3</v>
      </c>
      <c r="F30" s="45">
        <v>41266</v>
      </c>
    </row>
    <row r="31" spans="1:6">
      <c r="A31" s="1" t="s">
        <v>29</v>
      </c>
      <c r="B31" s="13">
        <v>368.964</v>
      </c>
      <c r="C31" s="25">
        <v>4</v>
      </c>
      <c r="D31" s="28">
        <f t="shared" si="0"/>
        <v>479.65319999999997</v>
      </c>
      <c r="E31" s="15">
        <v>0.3</v>
      </c>
      <c r="F31" s="45">
        <v>41266</v>
      </c>
    </row>
    <row r="32" spans="1:6" ht="15.75" thickBot="1">
      <c r="A32" s="1" t="s">
        <v>30</v>
      </c>
      <c r="B32" s="13">
        <v>108.22499999999999</v>
      </c>
      <c r="C32" s="25">
        <v>18</v>
      </c>
      <c r="D32" s="28">
        <f t="shared" si="0"/>
        <v>140.6925</v>
      </c>
      <c r="E32" s="15">
        <v>0.3</v>
      </c>
      <c r="F32" s="45">
        <v>41266</v>
      </c>
    </row>
    <row r="33" spans="1:7" ht="15.75" thickBot="1">
      <c r="A33" s="16" t="s">
        <v>36</v>
      </c>
      <c r="B33" s="37">
        <v>220</v>
      </c>
      <c r="C33" s="17" t="s">
        <v>41</v>
      </c>
      <c r="D33" s="28">
        <f t="shared" si="0"/>
        <v>239.8</v>
      </c>
      <c r="E33" s="15">
        <v>0.09</v>
      </c>
      <c r="F33" s="45">
        <v>41266</v>
      </c>
    </row>
    <row r="34" spans="1:7" ht="15.75" thickBot="1">
      <c r="A34" s="18" t="s">
        <v>37</v>
      </c>
      <c r="B34" s="38">
        <v>330</v>
      </c>
      <c r="C34" s="19" t="s">
        <v>42</v>
      </c>
      <c r="D34" s="28">
        <f t="shared" si="0"/>
        <v>359.7</v>
      </c>
      <c r="E34" s="15">
        <v>0.09</v>
      </c>
      <c r="F34" s="45">
        <v>41266</v>
      </c>
    </row>
    <row r="35" spans="1:7" ht="15.75" thickBot="1">
      <c r="A35" s="16" t="s">
        <v>38</v>
      </c>
      <c r="B35" s="37">
        <v>350</v>
      </c>
      <c r="C35" s="17" t="s">
        <v>43</v>
      </c>
      <c r="D35" s="28">
        <f t="shared" si="0"/>
        <v>378</v>
      </c>
      <c r="E35" s="15">
        <v>0.08</v>
      </c>
      <c r="F35" s="45">
        <v>41266</v>
      </c>
    </row>
    <row r="36" spans="1:7" ht="15.75" thickBot="1">
      <c r="A36" s="18" t="s">
        <v>39</v>
      </c>
      <c r="B36" s="38">
        <v>350</v>
      </c>
      <c r="C36" s="19" t="s">
        <v>44</v>
      </c>
      <c r="D36" s="28">
        <f t="shared" si="0"/>
        <v>378</v>
      </c>
      <c r="E36" s="15">
        <v>0.08</v>
      </c>
      <c r="F36" s="45">
        <v>41266</v>
      </c>
    </row>
    <row r="37" spans="1:7" ht="15.75" thickBot="1">
      <c r="A37" s="16" t="s">
        <v>40</v>
      </c>
      <c r="B37" s="39">
        <v>370</v>
      </c>
      <c r="C37" s="20" t="s">
        <v>45</v>
      </c>
      <c r="D37" s="28">
        <f t="shared" si="0"/>
        <v>399.6</v>
      </c>
      <c r="E37" s="15">
        <v>0.08</v>
      </c>
      <c r="F37" s="45">
        <v>41266</v>
      </c>
    </row>
    <row r="39" spans="1:7">
      <c r="A39" s="1" t="s">
        <v>0</v>
      </c>
      <c r="B39" s="28">
        <v>1400</v>
      </c>
      <c r="C39" s="32">
        <v>2</v>
      </c>
      <c r="D39" s="28">
        <f t="shared" ref="D39:D67" si="1">B39*E39+B39</f>
        <v>1820</v>
      </c>
      <c r="E39" s="27">
        <v>0.3</v>
      </c>
      <c r="F39" s="46">
        <v>41270</v>
      </c>
    </row>
    <row r="40" spans="1:7">
      <c r="A40" s="1" t="s">
        <v>1</v>
      </c>
      <c r="B40" s="13">
        <v>1200</v>
      </c>
      <c r="C40" s="25">
        <v>4</v>
      </c>
      <c r="D40" s="28">
        <f t="shared" si="1"/>
        <v>1608</v>
      </c>
      <c r="E40" s="15">
        <v>0.34</v>
      </c>
      <c r="F40" s="46">
        <v>41270</v>
      </c>
      <c r="G40" s="12"/>
    </row>
    <row r="41" spans="1:7" s="12" customFormat="1">
      <c r="A41" s="1" t="s">
        <v>2</v>
      </c>
      <c r="B41" s="13">
        <v>1358</v>
      </c>
      <c r="C41" s="25">
        <v>2</v>
      </c>
      <c r="D41" s="28">
        <f t="shared" si="1"/>
        <v>1765.4</v>
      </c>
      <c r="E41" s="15">
        <v>0.3</v>
      </c>
      <c r="F41" s="46">
        <v>41270</v>
      </c>
      <c r="G41"/>
    </row>
    <row r="42" spans="1:7" ht="15.75" customHeight="1">
      <c r="A42" s="1" t="s">
        <v>3</v>
      </c>
      <c r="B42" s="13">
        <v>35</v>
      </c>
      <c r="C42" s="25">
        <v>3</v>
      </c>
      <c r="D42" s="28">
        <f t="shared" si="1"/>
        <v>45.15</v>
      </c>
      <c r="E42" s="15">
        <v>0.28999999999999998</v>
      </c>
      <c r="F42" s="46">
        <v>41270</v>
      </c>
    </row>
    <row r="43" spans="1:7">
      <c r="A43" s="1" t="s">
        <v>4</v>
      </c>
      <c r="B43" s="13">
        <v>55</v>
      </c>
      <c r="C43" s="25">
        <v>4</v>
      </c>
      <c r="D43" s="28">
        <f t="shared" si="1"/>
        <v>75.349999999999994</v>
      </c>
      <c r="E43" s="15">
        <v>0.37</v>
      </c>
      <c r="F43" s="46">
        <v>41270</v>
      </c>
    </row>
    <row r="44" spans="1:7">
      <c r="A44" s="1" t="s">
        <v>5</v>
      </c>
      <c r="B44" s="13">
        <v>70</v>
      </c>
      <c r="C44" s="25">
        <v>7</v>
      </c>
      <c r="D44" s="28">
        <f t="shared" si="1"/>
        <v>93.8</v>
      </c>
      <c r="E44" s="15">
        <v>0.34</v>
      </c>
      <c r="F44" s="46">
        <v>41270</v>
      </c>
    </row>
    <row r="45" spans="1:7">
      <c r="A45" s="1" t="s">
        <v>6</v>
      </c>
      <c r="B45" s="13">
        <v>67</v>
      </c>
      <c r="C45" s="25">
        <v>12</v>
      </c>
      <c r="D45" s="28">
        <f t="shared" si="1"/>
        <v>85.09</v>
      </c>
      <c r="E45" s="15">
        <v>0.27</v>
      </c>
      <c r="F45" s="46">
        <v>41270</v>
      </c>
    </row>
    <row r="46" spans="1:7">
      <c r="A46" s="1" t="s">
        <v>7</v>
      </c>
      <c r="B46" s="13">
        <v>80</v>
      </c>
      <c r="C46" s="25">
        <v>3</v>
      </c>
      <c r="D46" s="28">
        <f t="shared" si="1"/>
        <v>108.8</v>
      </c>
      <c r="E46" s="15">
        <v>0.36</v>
      </c>
      <c r="F46" s="46">
        <v>41270</v>
      </c>
    </row>
    <row r="47" spans="1:7">
      <c r="A47" s="1" t="s">
        <v>8</v>
      </c>
      <c r="B47" s="13">
        <v>85</v>
      </c>
      <c r="C47" s="25">
        <v>2</v>
      </c>
      <c r="D47" s="28">
        <f t="shared" si="1"/>
        <v>116.45</v>
      </c>
      <c r="E47" s="15">
        <v>0.37</v>
      </c>
      <c r="F47" s="46">
        <v>41270</v>
      </c>
    </row>
    <row r="48" spans="1:7">
      <c r="A48" s="1" t="s">
        <v>9</v>
      </c>
      <c r="B48" s="13">
        <v>77</v>
      </c>
      <c r="C48" s="25">
        <v>8</v>
      </c>
      <c r="D48" s="28">
        <f t="shared" si="1"/>
        <v>103.95</v>
      </c>
      <c r="E48" s="15">
        <v>0.35</v>
      </c>
      <c r="F48" s="46">
        <v>41270</v>
      </c>
    </row>
    <row r="49" spans="1:6">
      <c r="A49" s="1" t="s">
        <v>10</v>
      </c>
      <c r="B49" s="13">
        <v>92.88</v>
      </c>
      <c r="C49" s="25">
        <v>15</v>
      </c>
      <c r="D49" s="28">
        <f t="shared" si="1"/>
        <v>124.4592</v>
      </c>
      <c r="E49" s="15">
        <v>0.34</v>
      </c>
      <c r="F49" s="46">
        <v>41270</v>
      </c>
    </row>
    <row r="50" spans="1:6">
      <c r="A50" s="1" t="s">
        <v>11</v>
      </c>
      <c r="B50" s="13">
        <v>114.48</v>
      </c>
      <c r="C50" s="25">
        <v>17</v>
      </c>
      <c r="D50" s="28">
        <f t="shared" si="1"/>
        <v>144.2448</v>
      </c>
      <c r="E50" s="15">
        <v>0.26</v>
      </c>
      <c r="F50" s="46">
        <v>41270</v>
      </c>
    </row>
    <row r="51" spans="1:6">
      <c r="A51" s="1" t="s">
        <v>12</v>
      </c>
      <c r="B51" s="13">
        <v>39</v>
      </c>
      <c r="C51" s="25">
        <v>3</v>
      </c>
      <c r="D51" s="28">
        <f t="shared" si="1"/>
        <v>53.04</v>
      </c>
      <c r="E51" s="15">
        <v>0.36</v>
      </c>
      <c r="F51" s="46">
        <v>41270</v>
      </c>
    </row>
    <row r="52" spans="1:6">
      <c r="A52" s="1" t="s">
        <v>13</v>
      </c>
      <c r="B52" s="13">
        <v>74</v>
      </c>
      <c r="C52" s="25">
        <v>20</v>
      </c>
      <c r="D52" s="28">
        <f t="shared" si="1"/>
        <v>99.16</v>
      </c>
      <c r="E52" s="15">
        <v>0.34</v>
      </c>
      <c r="F52" s="46">
        <v>41270</v>
      </c>
    </row>
    <row r="53" spans="1:6">
      <c r="A53" s="1" t="s">
        <v>14</v>
      </c>
      <c r="B53" s="13">
        <v>154</v>
      </c>
      <c r="C53" s="25">
        <v>1</v>
      </c>
      <c r="D53" s="28">
        <f t="shared" si="1"/>
        <v>204.82</v>
      </c>
      <c r="E53" s="15">
        <v>0.33</v>
      </c>
      <c r="F53" s="46">
        <v>41270</v>
      </c>
    </row>
    <row r="54" spans="1:6">
      <c r="A54" s="1" t="s">
        <v>15</v>
      </c>
      <c r="B54" s="13">
        <v>150</v>
      </c>
      <c r="C54" s="25">
        <v>6</v>
      </c>
      <c r="D54" s="28">
        <f t="shared" si="1"/>
        <v>201</v>
      </c>
      <c r="E54" s="15">
        <v>0.34</v>
      </c>
      <c r="F54" s="46">
        <v>41270</v>
      </c>
    </row>
    <row r="55" spans="1:6">
      <c r="A55" s="1" t="s">
        <v>16</v>
      </c>
      <c r="B55" s="13">
        <v>86</v>
      </c>
      <c r="C55" s="25">
        <v>10</v>
      </c>
      <c r="D55" s="28">
        <f t="shared" si="1"/>
        <v>118.68</v>
      </c>
      <c r="E55" s="15">
        <v>0.38</v>
      </c>
      <c r="F55" s="46">
        <v>41270</v>
      </c>
    </row>
    <row r="56" spans="1:6">
      <c r="A56" s="1" t="s">
        <v>17</v>
      </c>
      <c r="B56" s="13">
        <v>59</v>
      </c>
      <c r="C56" s="25">
        <v>4</v>
      </c>
      <c r="D56" s="28">
        <f t="shared" si="1"/>
        <v>80.239999999999995</v>
      </c>
      <c r="E56" s="15">
        <v>0.36</v>
      </c>
      <c r="F56" s="46">
        <v>41270</v>
      </c>
    </row>
    <row r="57" spans="1:6">
      <c r="A57" s="1" t="s">
        <v>18</v>
      </c>
      <c r="B57" s="13">
        <v>40</v>
      </c>
      <c r="C57" s="25">
        <v>3</v>
      </c>
      <c r="D57" s="28">
        <f t="shared" si="1"/>
        <v>54.8</v>
      </c>
      <c r="E57" s="15">
        <v>0.37</v>
      </c>
      <c r="F57" s="46">
        <v>41270</v>
      </c>
    </row>
    <row r="58" spans="1:6">
      <c r="A58" s="1" t="s">
        <v>19</v>
      </c>
      <c r="B58" s="13">
        <v>55.5</v>
      </c>
      <c r="C58" s="25">
        <v>5</v>
      </c>
      <c r="D58" s="28">
        <f t="shared" si="1"/>
        <v>77.144999999999996</v>
      </c>
      <c r="E58" s="15">
        <v>0.39</v>
      </c>
      <c r="F58" s="46">
        <v>41270</v>
      </c>
    </row>
    <row r="59" spans="1:6">
      <c r="A59" s="1" t="s">
        <v>20</v>
      </c>
      <c r="B59" s="13">
        <v>22.866000000000003</v>
      </c>
      <c r="C59" s="25">
        <v>6</v>
      </c>
      <c r="D59" s="28">
        <f t="shared" si="1"/>
        <v>30.183120000000002</v>
      </c>
      <c r="E59" s="15">
        <v>0.32</v>
      </c>
      <c r="F59" s="46">
        <v>41270</v>
      </c>
    </row>
    <row r="60" spans="1:6">
      <c r="A60" s="1" t="s">
        <v>21</v>
      </c>
      <c r="B60" s="13">
        <v>22.866000000000003</v>
      </c>
      <c r="C60" s="25">
        <v>8</v>
      </c>
      <c r="D60" s="28">
        <f t="shared" si="1"/>
        <v>29.954460000000005</v>
      </c>
      <c r="E60" s="15">
        <v>0.31</v>
      </c>
      <c r="F60" s="46">
        <v>41270</v>
      </c>
    </row>
    <row r="61" spans="1:6">
      <c r="A61" s="1" t="s">
        <v>22</v>
      </c>
      <c r="B61" s="13">
        <v>34</v>
      </c>
      <c r="C61" s="25">
        <v>4</v>
      </c>
      <c r="D61" s="28">
        <f t="shared" si="1"/>
        <v>45.56</v>
      </c>
      <c r="E61" s="15">
        <v>0.34</v>
      </c>
      <c r="F61" s="46">
        <v>41270</v>
      </c>
    </row>
    <row r="62" spans="1:6">
      <c r="A62" s="1" t="s">
        <v>23</v>
      </c>
      <c r="B62" s="13">
        <v>56</v>
      </c>
      <c r="C62" s="25">
        <v>18</v>
      </c>
      <c r="D62" s="28">
        <f t="shared" si="1"/>
        <v>73.92</v>
      </c>
      <c r="E62" s="15">
        <v>0.32</v>
      </c>
      <c r="F62" s="46">
        <v>41270</v>
      </c>
    </row>
    <row r="63" spans="1:6">
      <c r="A63" s="1" t="s">
        <v>24</v>
      </c>
      <c r="B63" s="13">
        <v>15</v>
      </c>
      <c r="C63" s="25">
        <v>12</v>
      </c>
      <c r="D63" s="28">
        <f t="shared" si="1"/>
        <v>20.25</v>
      </c>
      <c r="E63" s="15">
        <v>0.35</v>
      </c>
      <c r="F63" s="46">
        <v>41270</v>
      </c>
    </row>
    <row r="64" spans="1:6">
      <c r="A64" s="1" t="s">
        <v>25</v>
      </c>
      <c r="B64" s="13">
        <v>25</v>
      </c>
      <c r="C64" s="25">
        <v>3</v>
      </c>
      <c r="D64" s="28">
        <f t="shared" si="1"/>
        <v>32.75</v>
      </c>
      <c r="E64" s="15">
        <v>0.31</v>
      </c>
      <c r="F64" s="46">
        <v>41270</v>
      </c>
    </row>
    <row r="65" spans="1:6">
      <c r="A65" s="1" t="s">
        <v>26</v>
      </c>
      <c r="B65" s="13">
        <v>28.305</v>
      </c>
      <c r="C65" s="25">
        <v>19</v>
      </c>
      <c r="D65" s="28">
        <f t="shared" si="1"/>
        <v>37.3626</v>
      </c>
      <c r="E65" s="15">
        <v>0.32</v>
      </c>
      <c r="F65" s="46">
        <v>41270</v>
      </c>
    </row>
    <row r="66" spans="1:6">
      <c r="A66" s="1" t="s">
        <v>27</v>
      </c>
      <c r="B66" s="13">
        <v>33.189</v>
      </c>
      <c r="C66" s="25">
        <v>1</v>
      </c>
      <c r="D66" s="28">
        <f t="shared" si="1"/>
        <v>44.141370000000002</v>
      </c>
      <c r="E66" s="15">
        <v>0.33</v>
      </c>
      <c r="F66" s="46">
        <v>41270</v>
      </c>
    </row>
    <row r="67" spans="1:6">
      <c r="A67" s="1" t="s">
        <v>28</v>
      </c>
      <c r="B67" s="13">
        <v>155.06700000000001</v>
      </c>
      <c r="C67" s="25">
        <v>15</v>
      </c>
      <c r="D67" s="28">
        <f t="shared" si="1"/>
        <v>195.38442000000001</v>
      </c>
      <c r="E67" s="15">
        <v>0.26</v>
      </c>
      <c r="F67" s="46">
        <v>41270</v>
      </c>
    </row>
    <row r="68" spans="1:6">
      <c r="A68" s="1" t="s">
        <v>29</v>
      </c>
      <c r="B68" s="13">
        <v>450</v>
      </c>
      <c r="C68" s="25">
        <v>17</v>
      </c>
      <c r="D68" s="28">
        <f t="shared" ref="D68:D74" si="2">B68*E68+B68</f>
        <v>549</v>
      </c>
      <c r="E68" s="15">
        <v>0.22</v>
      </c>
      <c r="F68" s="46">
        <v>41270</v>
      </c>
    </row>
    <row r="69" spans="1:6" ht="15.75" thickBot="1">
      <c r="A69" s="1" t="s">
        <v>30</v>
      </c>
      <c r="B69" s="13">
        <v>141</v>
      </c>
      <c r="C69" s="25">
        <v>12</v>
      </c>
      <c r="D69" s="28">
        <f t="shared" si="2"/>
        <v>180.48000000000002</v>
      </c>
      <c r="E69" s="15">
        <v>0.28000000000000003</v>
      </c>
      <c r="F69" s="46">
        <v>41270</v>
      </c>
    </row>
    <row r="70" spans="1:6" ht="15.75" thickBot="1">
      <c r="A70" s="16" t="s">
        <v>36</v>
      </c>
      <c r="B70" s="37">
        <v>220</v>
      </c>
      <c r="C70" s="33">
        <v>4</v>
      </c>
      <c r="D70" s="28">
        <f t="shared" si="2"/>
        <v>239.8</v>
      </c>
      <c r="E70" s="15">
        <v>0.09</v>
      </c>
      <c r="F70" s="46">
        <v>41270</v>
      </c>
    </row>
    <row r="71" spans="1:6" ht="15.75" thickBot="1">
      <c r="A71" s="18" t="s">
        <v>37</v>
      </c>
      <c r="B71" s="38">
        <v>330</v>
      </c>
      <c r="C71" s="33">
        <v>6</v>
      </c>
      <c r="D71" s="28">
        <f t="shared" si="2"/>
        <v>359.7</v>
      </c>
      <c r="E71" s="15">
        <v>0.09</v>
      </c>
      <c r="F71" s="46">
        <v>41270</v>
      </c>
    </row>
    <row r="72" spans="1:6" ht="15.75" thickBot="1">
      <c r="A72" s="16" t="s">
        <v>38</v>
      </c>
      <c r="B72" s="37">
        <v>350</v>
      </c>
      <c r="C72" s="33">
        <v>2</v>
      </c>
      <c r="D72" s="28">
        <f t="shared" si="2"/>
        <v>378</v>
      </c>
      <c r="E72" s="15">
        <v>0.08</v>
      </c>
      <c r="F72" s="46">
        <v>41270</v>
      </c>
    </row>
    <row r="73" spans="1:6" ht="15.75" thickBot="1">
      <c r="A73" s="18" t="s">
        <v>39</v>
      </c>
      <c r="B73" s="38">
        <v>350</v>
      </c>
      <c r="C73" s="33">
        <v>7</v>
      </c>
      <c r="D73" s="28">
        <f t="shared" si="2"/>
        <v>378</v>
      </c>
      <c r="E73" s="15">
        <v>0.08</v>
      </c>
      <c r="F73" s="46">
        <v>41270</v>
      </c>
    </row>
    <row r="74" spans="1:6" ht="15.75" thickBot="1">
      <c r="A74" s="16" t="s">
        <v>40</v>
      </c>
      <c r="B74" s="39">
        <v>370</v>
      </c>
      <c r="C74" s="33">
        <v>8</v>
      </c>
      <c r="D74" s="28">
        <f t="shared" si="2"/>
        <v>399.6</v>
      </c>
      <c r="E74" s="15">
        <v>0.08</v>
      </c>
      <c r="F74" s="46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tabSelected="1" topLeftCell="E1" workbookViewId="0">
      <selection activeCell="G19" sqref="G19"/>
    </sheetView>
  </sheetViews>
  <sheetFormatPr defaultRowHeight="15"/>
  <cols>
    <col min="1" max="1" width="50.7109375" customWidth="1"/>
    <col min="2" max="2" width="22.140625" customWidth="1"/>
    <col min="3" max="3" width="23.7109375" style="31" customWidth="1"/>
    <col min="4" max="4" width="17.5703125" style="31" customWidth="1"/>
    <col min="5" max="5" width="15" style="45" customWidth="1"/>
    <col min="7" max="7" width="73" customWidth="1"/>
    <col min="8" max="8" width="73.5703125" customWidth="1"/>
    <col min="9" max="9" width="76.85546875" customWidth="1"/>
  </cols>
  <sheetData>
    <row r="1" spans="1:9" s="41" customFormat="1">
      <c r="A1" s="41" t="s">
        <v>32</v>
      </c>
      <c r="B1" s="42" t="s">
        <v>63</v>
      </c>
      <c r="C1" s="43" t="s">
        <v>64</v>
      </c>
      <c r="D1" s="43" t="s">
        <v>65</v>
      </c>
      <c r="E1" s="44" t="s">
        <v>70</v>
      </c>
      <c r="G1" s="41" t="s">
        <v>72</v>
      </c>
      <c r="H1" s="41" t="s">
        <v>75</v>
      </c>
      <c r="I1" s="41" t="s">
        <v>74</v>
      </c>
    </row>
    <row r="2" spans="1:9">
      <c r="A2" s="1" t="str">
        <f>Приход!A2</f>
        <v>Икра лосос. зерн. бочк. Сахалин 10кг Кета Модуль</v>
      </c>
      <c r="B2" s="24">
        <v>2</v>
      </c>
      <c r="C2" s="28">
        <f>Приход!D2</f>
        <v>1690</v>
      </c>
      <c r="D2" s="13">
        <f>Приход!B2</f>
        <v>1300</v>
      </c>
      <c r="E2" s="45">
        <v>41266</v>
      </c>
      <c r="G2" t="s">
        <v>71</v>
      </c>
      <c r="H2" t="s">
        <v>73</v>
      </c>
      <c r="I2" t="s">
        <v>76</v>
      </c>
    </row>
    <row r="3" spans="1:9">
      <c r="A3" s="1" t="str">
        <f>Приход!A3</f>
        <v>Икра лосос. зерн. бочковая Камчатка 26кг Горбуша УКР</v>
      </c>
      <c r="B3" s="25">
        <v>1</v>
      </c>
      <c r="C3" s="28">
        <f>Приход!D3</f>
        <v>1781</v>
      </c>
      <c r="D3" s="13">
        <f>Приход!B3</f>
        <v>1300</v>
      </c>
      <c r="E3" s="45">
        <v>41266</v>
      </c>
    </row>
    <row r="4" spans="1:9">
      <c r="A4" s="1" t="str">
        <f>Приход!A4</f>
        <v>Икра лосос. зерн. бочковая Камчатка 25кг Нерка У1</v>
      </c>
      <c r="B4" s="25">
        <v>3</v>
      </c>
      <c r="C4" s="28">
        <f>Приход!D4</f>
        <v>1895.4</v>
      </c>
      <c r="D4" s="13">
        <f>Приход!B4</f>
        <v>1458</v>
      </c>
      <c r="E4" s="45">
        <v>41266</v>
      </c>
    </row>
    <row r="5" spans="1:9">
      <c r="A5" s="1" t="str">
        <f>Приход!A5</f>
        <v>Кильки   240гр х 48шт 5 Морей</v>
      </c>
      <c r="B5" s="25">
        <v>2</v>
      </c>
      <c r="C5" s="28">
        <f>Приход!D5</f>
        <v>32.467500000000001</v>
      </c>
      <c r="D5" s="13">
        <f>Приход!B5</f>
        <v>24.975000000000001</v>
      </c>
      <c r="E5" s="45">
        <v>41266</v>
      </c>
      <c r="G5" s="40"/>
    </row>
    <row r="6" spans="1:9">
      <c r="A6" s="1" t="str">
        <f>Приход!A6</f>
        <v>Кильки   240гр х 48шт 5 Морей ключ</v>
      </c>
      <c r="B6" s="25">
        <v>3</v>
      </c>
      <c r="C6" s="28">
        <f>Приход!D6</f>
        <v>38.061900000000001</v>
      </c>
      <c r="D6" s="13">
        <f>Приход!B6</f>
        <v>29.97</v>
      </c>
      <c r="E6" s="45">
        <v>41266</v>
      </c>
    </row>
    <row r="7" spans="1:9">
      <c r="A7" s="1" t="str">
        <f>Приход!A7</f>
        <v>Тунец рубленый в масле 185р х 24шт 5 Морей</v>
      </c>
      <c r="B7" s="25">
        <v>4</v>
      </c>
      <c r="C7" s="28">
        <f>Приход!D7</f>
        <v>48.051900000000003</v>
      </c>
      <c r="D7" s="13">
        <f>Приход!B7</f>
        <v>36.963000000000001</v>
      </c>
      <c r="E7" s="45">
        <v>41266</v>
      </c>
    </row>
    <row r="8" spans="1:9">
      <c r="A8" s="1" t="str">
        <f>Приход!A8</f>
        <v>Тунец рубленый в с/с 185р х 24шт 5 Морей</v>
      </c>
      <c r="B8" s="25">
        <v>3</v>
      </c>
      <c r="C8" s="28">
        <f>Приход!D8</f>
        <v>49.417200000000001</v>
      </c>
      <c r="D8" s="13">
        <f>Приход!B8</f>
        <v>35.298000000000002</v>
      </c>
      <c r="E8" s="45">
        <v>41266</v>
      </c>
      <c r="F8" s="31"/>
      <c r="G8" s="31"/>
    </row>
    <row r="9" spans="1:9">
      <c r="A9" s="1" t="str">
        <f>Приход!A9</f>
        <v>"Войсковой" Свинина туш. ж/б ГОСТ 525гр. х 24шт</v>
      </c>
      <c r="B9" s="25">
        <v>6</v>
      </c>
      <c r="C9" s="28">
        <f>Приход!D9</f>
        <v>88.662599999999998</v>
      </c>
      <c r="D9" s="13">
        <f>Приход!B9</f>
        <v>68.201999999999998</v>
      </c>
      <c r="E9" s="45">
        <v>41266</v>
      </c>
    </row>
    <row r="10" spans="1:9">
      <c r="A10" s="1" t="str">
        <f>Приход!A10</f>
        <v>"СОВОК" Ветчина 325грх6 В/С ГОСТ ключ</v>
      </c>
      <c r="B10" s="25">
        <v>2</v>
      </c>
      <c r="C10" s="28">
        <f>Приход!D10</f>
        <v>102.28139999999999</v>
      </c>
      <c r="D10" s="13">
        <f>Приход!B10</f>
        <v>78.677999999999997</v>
      </c>
      <c r="E10" s="45">
        <v>41266</v>
      </c>
    </row>
    <row r="11" spans="1:9">
      <c r="A11" s="1" t="str">
        <f>Приход!A11</f>
        <v>"СОВОК" Говядина тушеная 325грх6 В/С ГОСТ ключ</v>
      </c>
      <c r="B11" s="25">
        <v>4</v>
      </c>
      <c r="C11" s="28">
        <f>Приход!D11</f>
        <v>103.83984000000001</v>
      </c>
      <c r="D11" s="13">
        <f>Приход!B11</f>
        <v>79.876800000000003</v>
      </c>
      <c r="E11" s="45">
        <v>41266</v>
      </c>
      <c r="G11" s="40"/>
    </row>
    <row r="12" spans="1:9">
      <c r="A12" s="1" t="str">
        <f>Приход!A12</f>
        <v>Говядина тушёная,  338гх10, ж/б  ГРОДФУД</v>
      </c>
      <c r="B12" s="25">
        <v>4</v>
      </c>
      <c r="C12" s="28">
        <f>Приход!D12</f>
        <v>102.16799999999999</v>
      </c>
      <c r="D12" s="13">
        <f>Приход!B12</f>
        <v>92.88</v>
      </c>
      <c r="E12" s="45">
        <v>41266</v>
      </c>
      <c r="G12" s="31"/>
    </row>
    <row r="13" spans="1:9">
      <c r="A13" s="1" t="str">
        <f>Приход!A13</f>
        <v>Говядина тушеная Белорусь стекло 500грх15 БЕТПАК</v>
      </c>
      <c r="B13" s="25">
        <v>5</v>
      </c>
      <c r="C13" s="28">
        <f>Приход!D13</f>
        <v>137.376</v>
      </c>
      <c r="D13" s="13">
        <f>Приход!B13</f>
        <v>114.48</v>
      </c>
      <c r="E13" s="45">
        <v>41266</v>
      </c>
    </row>
    <row r="14" spans="1:9">
      <c r="A14" s="1" t="str">
        <f>Приход!A14</f>
        <v>Говядина тушёная Скопинский ГОСТ в/с 325гр х 36шт</v>
      </c>
      <c r="B14" s="25">
        <v>1</v>
      </c>
      <c r="C14" s="28">
        <f>Приход!D14</f>
        <v>70.410600000000002</v>
      </c>
      <c r="D14" s="13">
        <f>Приход!B14</f>
        <v>59.67</v>
      </c>
      <c r="E14" s="45">
        <v>41266</v>
      </c>
    </row>
    <row r="15" spans="1:9">
      <c r="A15" s="1" t="str">
        <f>Приход!A15</f>
        <v>Масло Fin 200г х 40</v>
      </c>
      <c r="B15" s="25">
        <v>2</v>
      </c>
      <c r="C15" s="28">
        <f>Приход!D15</f>
        <v>72.943650000000005</v>
      </c>
      <c r="D15" s="13">
        <f>Приход!B15</f>
        <v>56.110500000000002</v>
      </c>
      <c r="E15" s="45">
        <v>41266</v>
      </c>
    </row>
    <row r="16" spans="1:9">
      <c r="A16" s="1" t="str">
        <f>Приход!A16</f>
        <v>Масло Fin 500г х 20</v>
      </c>
      <c r="B16" s="25">
        <v>0</v>
      </c>
      <c r="C16" s="28">
        <f>Приход!D16</f>
        <v>173.66505000000001</v>
      </c>
      <c r="D16" s="13">
        <f>Приход!B16</f>
        <v>133.58850000000001</v>
      </c>
      <c r="E16" s="45">
        <v>41266</v>
      </c>
    </row>
    <row r="17" spans="1:5">
      <c r="A17" s="1" t="str">
        <f>Приход!A17</f>
        <v>Масло Валио 200г х40</v>
      </c>
      <c r="B17" s="25">
        <v>1</v>
      </c>
      <c r="C17" s="28">
        <f>Приход!D17</f>
        <v>82.81310400000001</v>
      </c>
      <c r="D17" s="13">
        <f>Приход!B17</f>
        <v>62.737200000000009</v>
      </c>
      <c r="E17" s="45">
        <v>41266</v>
      </c>
    </row>
    <row r="18" spans="1:5">
      <c r="A18" s="1" t="str">
        <f>Приход!A18</f>
        <v>Сыр ALMETTE с зеленью 150гр х 8шт</v>
      </c>
      <c r="B18" s="25">
        <v>3</v>
      </c>
      <c r="C18" s="28">
        <f>Приход!D18</f>
        <v>82.82820000000001</v>
      </c>
      <c r="D18" s="13">
        <f>Приход!B18</f>
        <v>59.163000000000004</v>
      </c>
      <c r="E18" s="45">
        <v>41266</v>
      </c>
    </row>
    <row r="19" spans="1:5">
      <c r="A19" s="1" t="str">
        <f>Приход!A19</f>
        <v>Сыр ALMETTE с огурцами и зеленью 150гр х 8шт</v>
      </c>
      <c r="B19" s="25">
        <v>2</v>
      </c>
      <c r="C19" s="28">
        <f>Приход!D19</f>
        <v>76.911900000000003</v>
      </c>
      <c r="D19" s="13">
        <f>Приход!B19</f>
        <v>59.163000000000004</v>
      </c>
      <c r="E19" s="45">
        <v>41266</v>
      </c>
    </row>
    <row r="20" spans="1:5">
      <c r="A20" s="1" t="str">
        <f>Приход!A20</f>
        <v>Ананасы-куски REAN   580г х 24 шт</v>
      </c>
      <c r="B20" s="25">
        <v>5</v>
      </c>
      <c r="C20" s="28">
        <f>Приход!D20</f>
        <v>49.783500000000004</v>
      </c>
      <c r="D20" s="13">
        <f>Приход!B20</f>
        <v>38.295000000000002</v>
      </c>
      <c r="E20" s="45">
        <v>41266</v>
      </c>
    </row>
    <row r="21" spans="1:5">
      <c r="A21" s="1" t="str">
        <f>Приход!A21</f>
        <v>Ананасы-куски REAN   850г х 12 шт</v>
      </c>
      <c r="B21" s="25">
        <v>7</v>
      </c>
      <c r="C21" s="28">
        <f>Приход!D21</f>
        <v>67.710000000000008</v>
      </c>
      <c r="D21" s="13">
        <f>Приход!B21</f>
        <v>55.5</v>
      </c>
      <c r="E21" s="45">
        <v>41266</v>
      </c>
    </row>
    <row r="22" spans="1:5">
      <c r="A22" s="1" t="str">
        <f>Приход!A22</f>
        <v>М-з "Calve" лёгкий 230мл х 40шт</v>
      </c>
      <c r="B22" s="25">
        <v>4</v>
      </c>
      <c r="C22" s="28">
        <f>Приход!D22</f>
        <v>29.725800000000003</v>
      </c>
      <c r="D22" s="13">
        <f>Приход!B22</f>
        <v>22.866000000000003</v>
      </c>
      <c r="E22" s="45">
        <v>41266</v>
      </c>
    </row>
    <row r="23" spans="1:5">
      <c r="A23" s="1" t="str">
        <f>Приход!A23</f>
        <v>М-з "Calve" м/у 230мл х 40шт</v>
      </c>
      <c r="B23" s="25">
        <v>2</v>
      </c>
      <c r="C23" s="28">
        <f>Приход!D23</f>
        <v>29.725800000000003</v>
      </c>
      <c r="D23" s="13">
        <f>Приход!B23</f>
        <v>22.866000000000003</v>
      </c>
      <c r="E23" s="45">
        <v>41266</v>
      </c>
    </row>
    <row r="24" spans="1:5">
      <c r="A24" s="1" t="str">
        <f>Приход!A24</f>
        <v>М-з "Слобода оливковый" в пакет. 250гр х 40шт</v>
      </c>
      <c r="B24" s="25">
        <v>1</v>
      </c>
      <c r="C24" s="28">
        <f>Приход!D24</f>
        <v>29.581499999999998</v>
      </c>
      <c r="D24" s="13">
        <f>Приход!B24</f>
        <v>22.754999999999999</v>
      </c>
      <c r="E24" s="45">
        <v>41266</v>
      </c>
    </row>
    <row r="25" spans="1:5">
      <c r="A25" s="1" t="str">
        <f>Приход!A25</f>
        <v>М-з "Слобода оливковый" в пакет. 400гр х 24шт</v>
      </c>
      <c r="B25" s="25">
        <v>4</v>
      </c>
      <c r="C25" s="28">
        <f>Приход!D25</f>
        <v>44.689709999999998</v>
      </c>
      <c r="D25" s="13">
        <f>Приход!B25</f>
        <v>34.3767</v>
      </c>
      <c r="E25" s="45">
        <v>41266</v>
      </c>
    </row>
    <row r="26" spans="1:5">
      <c r="A26" s="1" t="str">
        <f>Приход!A26</f>
        <v>Уксус Егорьевский 9% 500гр 14шт</v>
      </c>
      <c r="B26" s="25">
        <v>6</v>
      </c>
      <c r="C26" s="28">
        <f>Приход!D26</f>
        <v>14.574300000000001</v>
      </c>
      <c r="D26" s="13">
        <f>Приход!B26</f>
        <v>11.211</v>
      </c>
      <c r="E26" s="45">
        <v>41266</v>
      </c>
    </row>
    <row r="27" spans="1:5">
      <c r="A27" s="1" t="str">
        <f>Приход!A27</f>
        <v>Уксус Яблочный натур  9% 500гр 14шт</v>
      </c>
      <c r="B27" s="25">
        <v>5</v>
      </c>
      <c r="C27" s="28">
        <f>Приход!D27</f>
        <v>20.201999999999998</v>
      </c>
      <c r="D27" s="13">
        <f>Приход!B27</f>
        <v>15.54</v>
      </c>
      <c r="E27" s="45">
        <v>41266</v>
      </c>
    </row>
    <row r="28" spans="1:5">
      <c r="A28" s="1" t="str">
        <f>Приход!A28</f>
        <v>Маслины чер. "REAN" с кост. 300гр х 12шт</v>
      </c>
      <c r="B28" s="25">
        <v>7</v>
      </c>
      <c r="C28" s="28">
        <f>Приход!D28</f>
        <v>36.796500000000002</v>
      </c>
      <c r="D28" s="13">
        <f>Приход!B28</f>
        <v>28.305</v>
      </c>
      <c r="E28" s="45">
        <v>41266</v>
      </c>
    </row>
    <row r="29" spans="1:5">
      <c r="A29" s="1" t="str">
        <f>Приход!A29</f>
        <v>Оливки "REAN" (без кост.) 300гр х 12шт</v>
      </c>
      <c r="B29" s="25">
        <v>1</v>
      </c>
      <c r="C29" s="28">
        <f>Приход!D29</f>
        <v>43.145699999999998</v>
      </c>
      <c r="D29" s="13">
        <f>Приход!B29</f>
        <v>33.189</v>
      </c>
      <c r="E29" s="45">
        <v>41266</v>
      </c>
    </row>
    <row r="30" spans="1:5">
      <c r="A30" s="1" t="str">
        <f>Приход!A30</f>
        <v>Масло из виноград. косточек ст. 500гр х 6шт МОНИНИ</v>
      </c>
      <c r="B30" s="25">
        <v>3</v>
      </c>
      <c r="C30" s="28">
        <f>Приход!D30</f>
        <v>201.58710000000002</v>
      </c>
      <c r="D30" s="13">
        <f>Приход!B30</f>
        <v>155.06700000000001</v>
      </c>
      <c r="E30" s="45">
        <v>41266</v>
      </c>
    </row>
    <row r="31" spans="1:5">
      <c r="A31" s="1" t="str">
        <f>Приход!A31</f>
        <v>Масло оливковое "BORGES" 100% ж/б 1000гр х 12шт</v>
      </c>
      <c r="B31" s="25">
        <v>2</v>
      </c>
      <c r="C31" s="28">
        <f>Приход!D31</f>
        <v>479.65319999999997</v>
      </c>
      <c r="D31" s="13">
        <f>Приход!B31</f>
        <v>368.964</v>
      </c>
      <c r="E31" s="45">
        <v>41266</v>
      </c>
    </row>
    <row r="32" spans="1:5" ht="15.75" thickBot="1">
      <c r="A32" s="1" t="str">
        <f>Приход!A32</f>
        <v>Масло оливковое "BORGES" 100% стекло 250гр х 12шт</v>
      </c>
      <c r="B32" s="25">
        <v>11</v>
      </c>
      <c r="C32" s="28">
        <f>Приход!D32</f>
        <v>140.6925</v>
      </c>
      <c r="D32" s="13">
        <f>Приход!B32</f>
        <v>108.22499999999999</v>
      </c>
      <c r="E32" s="45">
        <v>41266</v>
      </c>
    </row>
    <row r="33" spans="1:5" ht="15.75" thickBot="1">
      <c r="A33" s="1" t="str">
        <f>Приход!A33</f>
        <v>Вингс лёгкие МРЦ 24-00 пач</v>
      </c>
      <c r="B33" s="29">
        <v>1</v>
      </c>
      <c r="C33" s="28">
        <f>Приход!D33</f>
        <v>239.8</v>
      </c>
      <c r="D33" s="13">
        <f>Приход!B33</f>
        <v>220</v>
      </c>
      <c r="E33" s="45">
        <v>41266</v>
      </c>
    </row>
    <row r="34" spans="1:5" ht="15.75" thickBot="1">
      <c r="A34" s="1" t="str">
        <f>Приход!A34</f>
        <v>Винстон крепкие МРЦ 36-00 пач</v>
      </c>
      <c r="B34" s="30">
        <v>1</v>
      </c>
      <c r="C34" s="28">
        <f>Приход!D34</f>
        <v>359.7</v>
      </c>
      <c r="D34" s="13">
        <f>Приход!B34</f>
        <v>330</v>
      </c>
      <c r="E34" s="45">
        <v>41266</v>
      </c>
    </row>
    <row r="35" spans="1:5" ht="15.75" thickBot="1">
      <c r="A35" s="1" t="str">
        <f>Приход!A35</f>
        <v>Винстон крепкие МРЦ 38-00 пач</v>
      </c>
      <c r="B35" s="29">
        <v>2</v>
      </c>
      <c r="C35" s="28">
        <f>Приход!D35</f>
        <v>378</v>
      </c>
      <c r="D35" s="13">
        <f>Приход!B35</f>
        <v>350</v>
      </c>
      <c r="E35" s="45">
        <v>41266</v>
      </c>
    </row>
    <row r="36" spans="1:5" ht="15.75" thickBot="1">
      <c r="A36" s="1" t="str">
        <f>Приход!A36</f>
        <v>Винстон лёгкие МРЦ 38-00 пач</v>
      </c>
      <c r="B36" s="30">
        <v>1</v>
      </c>
      <c r="C36" s="28">
        <f>Приход!D36</f>
        <v>378</v>
      </c>
      <c r="D36" s="13">
        <f>Приход!B36</f>
        <v>350</v>
      </c>
      <c r="E36" s="45">
        <v>41266</v>
      </c>
    </row>
    <row r="37" spans="1:5" ht="15.75" thickBot="1">
      <c r="A37" s="1" t="str">
        <f>Приход!A37</f>
        <v>Винстон ментол мрц 40-00 тонкий пач</v>
      </c>
      <c r="B37" s="36">
        <v>3</v>
      </c>
      <c r="C37" s="28">
        <f>Приход!D37</f>
        <v>399.6</v>
      </c>
      <c r="D37" s="13">
        <f>Приход!B37</f>
        <v>370</v>
      </c>
      <c r="E37" s="45">
        <v>41266</v>
      </c>
    </row>
    <row r="38" spans="1:5" ht="20.25">
      <c r="A38" s="34"/>
    </row>
    <row r="39" spans="1:5">
      <c r="A39" s="1" t="s">
        <v>0</v>
      </c>
      <c r="B39" s="24">
        <v>4</v>
      </c>
      <c r="C39" s="28">
        <f>Приход!B39</f>
        <v>1400</v>
      </c>
      <c r="D39" s="31">
        <f>Приход!D39</f>
        <v>1820</v>
      </c>
      <c r="E39" s="46">
        <v>41270</v>
      </c>
    </row>
    <row r="40" spans="1:5">
      <c r="A40" s="1" t="s">
        <v>1</v>
      </c>
      <c r="B40" s="25">
        <v>3</v>
      </c>
      <c r="C40" s="28">
        <f>Приход!B40</f>
        <v>1200</v>
      </c>
      <c r="D40" s="31">
        <f>Приход!D40</f>
        <v>1608</v>
      </c>
      <c r="E40" s="46">
        <v>41270</v>
      </c>
    </row>
    <row r="41" spans="1:5">
      <c r="A41" s="1" t="s">
        <v>2</v>
      </c>
      <c r="B41" s="25">
        <v>6</v>
      </c>
      <c r="C41" s="28">
        <f>Приход!B41</f>
        <v>1358</v>
      </c>
      <c r="D41" s="31">
        <f>Приход!D41</f>
        <v>1765.4</v>
      </c>
      <c r="E41" s="46">
        <v>41270</v>
      </c>
    </row>
    <row r="42" spans="1:5">
      <c r="A42" s="1" t="s">
        <v>3</v>
      </c>
      <c r="B42" s="25">
        <v>2</v>
      </c>
      <c r="C42" s="28">
        <f>Приход!B42</f>
        <v>35</v>
      </c>
      <c r="D42" s="31">
        <f>Приход!D42</f>
        <v>45.15</v>
      </c>
      <c r="E42" s="46">
        <v>41270</v>
      </c>
    </row>
    <row r="43" spans="1:5">
      <c r="A43" s="1" t="s">
        <v>4</v>
      </c>
      <c r="B43" s="25">
        <v>7</v>
      </c>
      <c r="C43" s="28">
        <f>Приход!B43</f>
        <v>55</v>
      </c>
      <c r="D43" s="31">
        <f>Приход!D43</f>
        <v>75.349999999999994</v>
      </c>
      <c r="E43" s="46">
        <v>41270</v>
      </c>
    </row>
    <row r="44" spans="1:5">
      <c r="A44" s="1" t="s">
        <v>5</v>
      </c>
      <c r="B44" s="25">
        <v>8</v>
      </c>
      <c r="C44" s="28">
        <f>Приход!B44</f>
        <v>70</v>
      </c>
      <c r="D44" s="31">
        <f>Приход!D44</f>
        <v>93.8</v>
      </c>
      <c r="E44" s="46">
        <v>41270</v>
      </c>
    </row>
    <row r="45" spans="1:5">
      <c r="A45" s="1" t="s">
        <v>6</v>
      </c>
      <c r="B45" s="25">
        <v>5</v>
      </c>
      <c r="C45" s="28">
        <f>Приход!B45</f>
        <v>67</v>
      </c>
      <c r="D45" s="31">
        <f>Приход!D45</f>
        <v>85.09</v>
      </c>
      <c r="E45" s="46">
        <v>41270</v>
      </c>
    </row>
    <row r="46" spans="1:5">
      <c r="A46" s="1" t="s">
        <v>7</v>
      </c>
      <c r="B46" s="25">
        <v>7</v>
      </c>
      <c r="C46" s="28">
        <f>Приход!B46</f>
        <v>80</v>
      </c>
      <c r="D46" s="31">
        <f>Приход!D46</f>
        <v>108.8</v>
      </c>
      <c r="E46" s="46">
        <v>41270</v>
      </c>
    </row>
    <row r="47" spans="1:5">
      <c r="A47" s="1" t="s">
        <v>8</v>
      </c>
      <c r="B47" s="25">
        <v>3</v>
      </c>
      <c r="C47" s="28">
        <f>Приход!B47</f>
        <v>85</v>
      </c>
      <c r="D47" s="31">
        <f>Приход!D47</f>
        <v>116.45</v>
      </c>
      <c r="E47" s="46">
        <v>41270</v>
      </c>
    </row>
    <row r="48" spans="1:5">
      <c r="A48" s="1" t="s">
        <v>9</v>
      </c>
      <c r="B48" s="25">
        <v>5</v>
      </c>
      <c r="C48" s="28">
        <f>Приход!B48</f>
        <v>77</v>
      </c>
      <c r="D48" s="31">
        <f>Приход!D48</f>
        <v>103.95</v>
      </c>
      <c r="E48" s="46">
        <v>41270</v>
      </c>
    </row>
    <row r="49" spans="1:5">
      <c r="A49" s="1" t="s">
        <v>10</v>
      </c>
      <c r="B49" s="25">
        <v>8</v>
      </c>
      <c r="C49" s="28">
        <f>Приход!B49</f>
        <v>92.88</v>
      </c>
      <c r="D49" s="31">
        <f>Приход!D49</f>
        <v>124.4592</v>
      </c>
      <c r="E49" s="46">
        <v>41270</v>
      </c>
    </row>
    <row r="50" spans="1:5">
      <c r="A50" s="1" t="s">
        <v>11</v>
      </c>
      <c r="B50" s="25">
        <v>9</v>
      </c>
      <c r="C50" s="28">
        <f>Приход!B50</f>
        <v>114.48</v>
      </c>
      <c r="D50" s="31">
        <f>Приход!D50</f>
        <v>144.2448</v>
      </c>
      <c r="E50" s="46">
        <v>41270</v>
      </c>
    </row>
    <row r="51" spans="1:5">
      <c r="A51" s="1" t="s">
        <v>12</v>
      </c>
      <c r="B51" s="25">
        <v>2</v>
      </c>
      <c r="C51" s="28">
        <f>Приход!B51</f>
        <v>39</v>
      </c>
      <c r="D51" s="31">
        <f>Приход!D51</f>
        <v>53.04</v>
      </c>
      <c r="E51" s="46">
        <v>41270</v>
      </c>
    </row>
    <row r="52" spans="1:5">
      <c r="A52" s="1" t="s">
        <v>13</v>
      </c>
      <c r="B52" s="25">
        <v>3</v>
      </c>
      <c r="C52" s="28">
        <f>Приход!B52</f>
        <v>74</v>
      </c>
      <c r="D52" s="31">
        <f>Приход!D52</f>
        <v>99.16</v>
      </c>
      <c r="E52" s="46">
        <v>41270</v>
      </c>
    </row>
    <row r="53" spans="1:5">
      <c r="A53" s="1" t="s">
        <v>14</v>
      </c>
      <c r="B53" s="25">
        <v>1</v>
      </c>
      <c r="C53" s="28">
        <f>Приход!B53</f>
        <v>154</v>
      </c>
      <c r="D53" s="31">
        <f>Приход!D53</f>
        <v>204.82</v>
      </c>
      <c r="E53" s="46">
        <v>41270</v>
      </c>
    </row>
    <row r="54" spans="1:5">
      <c r="A54" s="1" t="s">
        <v>15</v>
      </c>
      <c r="B54" s="25">
        <v>4</v>
      </c>
      <c r="C54" s="28">
        <f>Приход!B54</f>
        <v>150</v>
      </c>
      <c r="D54" s="31">
        <f>Приход!D54</f>
        <v>201</v>
      </c>
      <c r="E54" s="46">
        <v>41270</v>
      </c>
    </row>
    <row r="55" spans="1:5">
      <c r="A55" s="1" t="s">
        <v>16</v>
      </c>
      <c r="B55" s="25">
        <v>5</v>
      </c>
      <c r="C55" s="28">
        <f>Приход!B55</f>
        <v>86</v>
      </c>
      <c r="D55" s="31">
        <f>Приход!D55</f>
        <v>118.68</v>
      </c>
      <c r="E55" s="46">
        <v>41270</v>
      </c>
    </row>
    <row r="56" spans="1:5">
      <c r="A56" s="1" t="s">
        <v>17</v>
      </c>
      <c r="B56" s="25">
        <v>6</v>
      </c>
      <c r="C56" s="28">
        <f>Приход!B56</f>
        <v>59</v>
      </c>
      <c r="D56" s="31">
        <f>Приход!D56</f>
        <v>80.239999999999995</v>
      </c>
      <c r="E56" s="46">
        <v>41270</v>
      </c>
    </row>
    <row r="57" spans="1:5">
      <c r="A57" s="1" t="s">
        <v>18</v>
      </c>
      <c r="B57" s="25">
        <v>8</v>
      </c>
      <c r="C57" s="28">
        <f>Приход!B57</f>
        <v>40</v>
      </c>
      <c r="D57" s="31">
        <f>Приход!D57</f>
        <v>54.8</v>
      </c>
      <c r="E57" s="46">
        <v>41270</v>
      </c>
    </row>
    <row r="58" spans="1:5">
      <c r="A58" s="1" t="s">
        <v>19</v>
      </c>
      <c r="B58" s="25">
        <v>9</v>
      </c>
      <c r="C58" s="28">
        <f>Приход!B58</f>
        <v>55.5</v>
      </c>
      <c r="D58" s="31">
        <f>Приход!D58</f>
        <v>77.144999999999996</v>
      </c>
      <c r="E58" s="46">
        <v>41270</v>
      </c>
    </row>
    <row r="59" spans="1:5">
      <c r="A59" s="1" t="s">
        <v>20</v>
      </c>
      <c r="B59" s="25">
        <v>4</v>
      </c>
      <c r="C59" s="28">
        <f>Приход!B59</f>
        <v>22.866000000000003</v>
      </c>
      <c r="D59" s="31">
        <f>Приход!D59</f>
        <v>30.183120000000002</v>
      </c>
      <c r="E59" s="46">
        <v>41270</v>
      </c>
    </row>
    <row r="60" spans="1:5">
      <c r="A60" s="1" t="s">
        <v>21</v>
      </c>
      <c r="B60" s="25">
        <v>3</v>
      </c>
      <c r="C60" s="28">
        <f>Приход!B60</f>
        <v>22.866000000000003</v>
      </c>
      <c r="D60" s="31">
        <f>Приход!D60</f>
        <v>29.954460000000005</v>
      </c>
      <c r="E60" s="46">
        <v>41270</v>
      </c>
    </row>
    <row r="61" spans="1:5">
      <c r="A61" s="1" t="s">
        <v>22</v>
      </c>
      <c r="B61" s="25">
        <v>4</v>
      </c>
      <c r="C61" s="28">
        <f>Приход!B61</f>
        <v>34</v>
      </c>
      <c r="D61" s="31">
        <f>Приход!D61</f>
        <v>45.56</v>
      </c>
      <c r="E61" s="46">
        <v>41270</v>
      </c>
    </row>
    <row r="62" spans="1:5">
      <c r="A62" s="1" t="s">
        <v>23</v>
      </c>
      <c r="B62" s="25">
        <v>5</v>
      </c>
      <c r="C62" s="28">
        <f>Приход!B62</f>
        <v>56</v>
      </c>
      <c r="D62" s="31">
        <f>Приход!D62</f>
        <v>73.92</v>
      </c>
      <c r="E62" s="46">
        <v>41270</v>
      </c>
    </row>
    <row r="63" spans="1:5">
      <c r="A63" s="1" t="s">
        <v>24</v>
      </c>
      <c r="B63" s="25">
        <v>9</v>
      </c>
      <c r="C63" s="28">
        <f>Приход!B63</f>
        <v>15</v>
      </c>
      <c r="D63" s="31">
        <f>Приход!D63</f>
        <v>20.25</v>
      </c>
      <c r="E63" s="46">
        <v>41270</v>
      </c>
    </row>
    <row r="64" spans="1:5">
      <c r="A64" s="1" t="s">
        <v>25</v>
      </c>
      <c r="B64" s="25">
        <v>7</v>
      </c>
      <c r="C64" s="28">
        <f>Приход!B64</f>
        <v>25</v>
      </c>
      <c r="D64" s="31">
        <f>Приход!D64</f>
        <v>32.75</v>
      </c>
      <c r="E64" s="46">
        <v>41270</v>
      </c>
    </row>
    <row r="65" spans="1:5">
      <c r="A65" s="1" t="s">
        <v>26</v>
      </c>
      <c r="B65" s="25">
        <v>12</v>
      </c>
      <c r="C65" s="28">
        <f>Приход!B65</f>
        <v>28.305</v>
      </c>
      <c r="D65" s="31">
        <f>Приход!D65</f>
        <v>37.3626</v>
      </c>
      <c r="E65" s="46">
        <v>41270</v>
      </c>
    </row>
    <row r="66" spans="1:5">
      <c r="A66" s="1" t="s">
        <v>27</v>
      </c>
      <c r="B66" s="25">
        <v>1</v>
      </c>
      <c r="C66" s="28">
        <f>Приход!B66</f>
        <v>33.189</v>
      </c>
      <c r="D66" s="31">
        <f>Приход!D66</f>
        <v>44.141370000000002</v>
      </c>
      <c r="E66" s="46">
        <v>41270</v>
      </c>
    </row>
    <row r="67" spans="1:5">
      <c r="A67" s="1" t="s">
        <v>28</v>
      </c>
      <c r="B67" s="25">
        <v>5</v>
      </c>
      <c r="C67" s="28">
        <f>Приход!B67</f>
        <v>155.06700000000001</v>
      </c>
      <c r="D67" s="31">
        <f>Приход!D67</f>
        <v>195.38442000000001</v>
      </c>
      <c r="E67" s="46">
        <v>41270</v>
      </c>
    </row>
    <row r="68" spans="1:5">
      <c r="A68" s="1" t="s">
        <v>29</v>
      </c>
      <c r="B68" s="25">
        <v>4</v>
      </c>
      <c r="C68" s="28">
        <f>Приход!B68</f>
        <v>450</v>
      </c>
      <c r="D68" s="31">
        <f>Приход!D68</f>
        <v>549</v>
      </c>
      <c r="E68" s="46">
        <v>41270</v>
      </c>
    </row>
    <row r="69" spans="1:5" ht="15.75" thickBot="1">
      <c r="A69" s="1" t="s">
        <v>30</v>
      </c>
      <c r="B69" s="25">
        <v>18</v>
      </c>
      <c r="C69" s="28">
        <f>Приход!B69</f>
        <v>141</v>
      </c>
      <c r="D69" s="31">
        <f>Приход!D69</f>
        <v>180.48000000000002</v>
      </c>
      <c r="E69" s="46">
        <v>41270</v>
      </c>
    </row>
    <row r="70" spans="1:5" ht="15.75" thickBot="1">
      <c r="A70" s="16" t="s">
        <v>36</v>
      </c>
      <c r="B70" s="17" t="s">
        <v>41</v>
      </c>
      <c r="C70" s="28">
        <f>Приход!B70</f>
        <v>220</v>
      </c>
      <c r="D70" s="31">
        <f>Приход!D70</f>
        <v>239.8</v>
      </c>
      <c r="E70" s="46">
        <v>41270</v>
      </c>
    </row>
    <row r="71" spans="1:5" ht="15.75" thickBot="1">
      <c r="A71" s="18" t="s">
        <v>37</v>
      </c>
      <c r="B71" s="19" t="s">
        <v>42</v>
      </c>
      <c r="C71" s="28">
        <f>Приход!B71</f>
        <v>330</v>
      </c>
      <c r="D71" s="31">
        <f>Приход!D71</f>
        <v>359.7</v>
      </c>
      <c r="E71" s="46">
        <v>41270</v>
      </c>
    </row>
    <row r="72" spans="1:5" ht="15.75" thickBot="1">
      <c r="A72" s="16" t="s">
        <v>38</v>
      </c>
      <c r="B72" s="17" t="s">
        <v>43</v>
      </c>
      <c r="C72" s="28">
        <f>Приход!B72</f>
        <v>350</v>
      </c>
      <c r="D72" s="31">
        <f>Приход!D72</f>
        <v>378</v>
      </c>
      <c r="E72" s="46">
        <v>41270</v>
      </c>
    </row>
    <row r="73" spans="1:5" ht="15.75" thickBot="1">
      <c r="A73" s="18" t="s">
        <v>39</v>
      </c>
      <c r="B73" s="19" t="s">
        <v>44</v>
      </c>
      <c r="C73" s="28">
        <f>Приход!B73</f>
        <v>350</v>
      </c>
      <c r="D73" s="31">
        <f>Приход!D73</f>
        <v>378</v>
      </c>
      <c r="E73" s="46">
        <v>41270</v>
      </c>
    </row>
    <row r="74" spans="1:5" ht="15.75" thickBot="1">
      <c r="A74" s="16" t="s">
        <v>40</v>
      </c>
      <c r="B74" s="20" t="s">
        <v>45</v>
      </c>
      <c r="C74" s="28">
        <f>Приход!B74</f>
        <v>370</v>
      </c>
      <c r="D74" s="31">
        <f>Приход!D74</f>
        <v>399.6</v>
      </c>
      <c r="E74" s="46">
        <v>41270</v>
      </c>
    </row>
  </sheetData>
  <protectedRanges>
    <protectedRange sqref="A2 A3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topLeftCell="B1" workbookViewId="0">
      <selection activeCell="G7" sqref="G7"/>
    </sheetView>
  </sheetViews>
  <sheetFormatPr defaultRowHeight="1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>
      <c r="A1" s="21" t="s">
        <v>47</v>
      </c>
      <c r="B1" s="21" t="s">
        <v>48</v>
      </c>
      <c r="C1" s="21" t="s">
        <v>49</v>
      </c>
      <c r="D1" s="21" t="s">
        <v>51</v>
      </c>
      <c r="F1" s="21" t="s">
        <v>61</v>
      </c>
      <c r="G1" s="21" t="s">
        <v>49</v>
      </c>
    </row>
    <row r="2" spans="1:7" ht="16.5" thickTop="1" thickBot="1">
      <c r="A2" s="23">
        <v>41214</v>
      </c>
      <c r="B2" s="21" t="s">
        <v>52</v>
      </c>
      <c r="C2" s="22">
        <v>1000</v>
      </c>
      <c r="D2" s="21" t="s">
        <v>59</v>
      </c>
      <c r="F2" s="21" t="s">
        <v>59</v>
      </c>
      <c r="G2" s="22">
        <f>SUMIF(D1:D8,F2,C1:C8)</f>
        <v>3000</v>
      </c>
    </row>
    <row r="3" spans="1:7" ht="16.5" thickTop="1" thickBot="1">
      <c r="A3" s="23">
        <v>41223</v>
      </c>
      <c r="B3" s="21" t="s">
        <v>53</v>
      </c>
      <c r="C3" s="22">
        <v>2000</v>
      </c>
      <c r="D3" s="21" t="s">
        <v>58</v>
      </c>
      <c r="F3" s="21" t="s">
        <v>58</v>
      </c>
      <c r="G3" s="22">
        <f>SUMIF(D2:D9,F3,C2:C9)</f>
        <v>2000</v>
      </c>
    </row>
    <row r="4" spans="1:7" ht="16.5" thickTop="1" thickBot="1">
      <c r="A4" s="23">
        <v>41228</v>
      </c>
      <c r="B4" s="21" t="s">
        <v>54</v>
      </c>
      <c r="C4" s="22">
        <v>10000</v>
      </c>
      <c r="D4" s="21" t="s">
        <v>50</v>
      </c>
      <c r="F4" s="21" t="s">
        <v>50</v>
      </c>
      <c r="G4" s="22">
        <f>SUMIF(D3:D10,F4,C3:C10)</f>
        <v>40000</v>
      </c>
    </row>
    <row r="5" spans="1:7" ht="16.5" thickTop="1" thickBot="1">
      <c r="A5" s="23">
        <v>41244</v>
      </c>
      <c r="B5" s="21" t="s">
        <v>50</v>
      </c>
      <c r="C5" s="22">
        <v>30000</v>
      </c>
      <c r="D5" s="21" t="s">
        <v>50</v>
      </c>
      <c r="F5" s="21" t="s">
        <v>60</v>
      </c>
      <c r="G5" s="22">
        <f>SUMIF(D4:D11,F5,C4:C11)</f>
        <v>2200</v>
      </c>
    </row>
    <row r="6" spans="1:7" ht="16.5" thickTop="1" thickBot="1">
      <c r="A6" s="23">
        <v>41247</v>
      </c>
      <c r="B6" s="21" t="s">
        <v>55</v>
      </c>
      <c r="C6" s="22">
        <v>2000</v>
      </c>
      <c r="D6" s="21" t="s">
        <v>59</v>
      </c>
    </row>
    <row r="7" spans="1:7" ht="16.5" thickTop="1" thickBot="1">
      <c r="A7" s="23">
        <v>41253</v>
      </c>
      <c r="B7" s="21" t="s">
        <v>56</v>
      </c>
      <c r="C7" s="22">
        <v>1200</v>
      </c>
      <c r="D7" s="21" t="s">
        <v>60</v>
      </c>
    </row>
    <row r="8" spans="1:7" ht="16.5" thickTop="1" thickBot="1">
      <c r="A8" s="23">
        <v>41254</v>
      </c>
      <c r="B8" s="21" t="s">
        <v>57</v>
      </c>
      <c r="C8" s="22">
        <v>1000</v>
      </c>
      <c r="D8" s="21" t="s">
        <v>60</v>
      </c>
    </row>
    <row r="9" spans="1:7" ht="15.75" thickTop="1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C27" sqref="C27"/>
    </sheetView>
  </sheetViews>
  <sheetFormatPr defaultRowHeight="15"/>
  <cols>
    <col min="1" max="1" width="18.28515625" customWidth="1"/>
    <col min="2" max="2" width="29.140625" customWidth="1"/>
    <col min="3" max="3" width="16.42578125" customWidth="1"/>
  </cols>
  <sheetData>
    <row r="1" spans="1:3">
      <c r="A1" t="s">
        <v>66</v>
      </c>
      <c r="B1" t="s">
        <v>67</v>
      </c>
      <c r="C1" t="s">
        <v>68</v>
      </c>
    </row>
    <row r="2" spans="1:3" ht="21">
      <c r="A2" s="35" t="s">
        <v>69</v>
      </c>
    </row>
    <row r="3" spans="1:3">
      <c r="A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Товары</vt:lpstr>
      <vt:lpstr>Приход</vt:lpstr>
      <vt:lpstr>Остаток товара</vt:lpstr>
      <vt:lpstr>Расход</vt:lpstr>
      <vt:lpstr>Выручка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Жека</cp:lastModifiedBy>
  <dcterms:created xsi:type="dcterms:W3CDTF">2012-11-30T13:28:05Z</dcterms:created>
  <dcterms:modified xsi:type="dcterms:W3CDTF">2013-01-13T09:58:57Z</dcterms:modified>
</cp:coreProperties>
</file>