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408" activeTab="7"/>
  </bookViews>
  <sheets>
    <sheet name="Выборка" sheetId="8" r:id="rId1"/>
    <sheet name="А1" sheetId="1" r:id="rId2"/>
    <sheet name="А2" sheetId="2" r:id="rId3"/>
    <sheet name="А3" sheetId="3" r:id="rId4"/>
    <sheet name="А4" sheetId="4" r:id="rId5"/>
    <sheet name="А5" sheetId="5" r:id="rId6"/>
    <sheet name="А6" sheetId="6" r:id="rId7"/>
    <sheet name="А1-А6" sheetId="7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7" l="1"/>
  <c r="D25" i="7"/>
  <c r="D26" i="7"/>
  <c r="D27" i="7"/>
  <c r="D28" i="7"/>
  <c r="D29" i="7" l="1"/>
  <c r="D30" i="7"/>
  <c r="D31" i="7"/>
  <c r="D32" i="7"/>
  <c r="D33" i="7"/>
  <c r="D34" i="7"/>
  <c r="D35" i="7"/>
  <c r="D23" i="7" l="1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16" i="7" l="1"/>
  <c r="D17" i="7"/>
  <c r="D21" i="7" l="1"/>
  <c r="D20" i="7"/>
  <c r="D19" i="7"/>
  <c r="D18" i="7"/>
  <c r="D15" i="7"/>
  <c r="D14" i="7"/>
  <c r="D13" i="7"/>
  <c r="D12" i="7"/>
  <c r="D11" i="7"/>
  <c r="E21" i="7" l="1"/>
  <c r="E5" i="8" s="1"/>
  <c r="D10" i="7"/>
  <c r="E17" i="7" s="1"/>
  <c r="E6" i="8" s="1"/>
</calcChain>
</file>

<file path=xl/sharedStrings.xml><?xml version="1.0" encoding="utf-8"?>
<sst xmlns="http://schemas.openxmlformats.org/spreadsheetml/2006/main" count="1236" uniqueCount="372">
  <si>
    <t>Код</t>
  </si>
  <si>
    <t xml:space="preserve">Вид работы </t>
  </si>
  <si>
    <t>Единица измерения</t>
  </si>
  <si>
    <t>ПРЕДЗАВОДСКАЯ ЗОНА, (ЗАПАДНАЯ ЧАСТЬ_СКЛАД АММИАКА)</t>
  </si>
  <si>
    <t>CC010</t>
  </si>
  <si>
    <t>Подбетонка с использованием PLC известкового портландцемента Класса B10 (ПРОЧНОСТЬ ПРИ СЖАТИИ БЕТОНА В ВИДЕ КУБИЧЕСКОЙ ФОРМЕ=10 N/mm2)</t>
  </si>
  <si>
    <t>CC020</t>
  </si>
  <si>
    <t>Неармированный бетон с использованием PLC известкового портландцемента Класса B30
(ПРОЧНОСТЬ ПРИ СЖАТИИ БЕТОНА В ВИДЕ КУБИЧЕСКОЙ ФОРМЕ=30N/mm2)</t>
  </si>
  <si>
    <t>CC050</t>
    <phoneticPr fontId="0"/>
  </si>
  <si>
    <r>
      <rPr>
        <sz val="12"/>
        <rFont val="Arial"/>
        <family val="2"/>
        <charset val="204"/>
      </rPr>
      <t>Железобетон под Фундамент с использованием SRC сульфатостойкого портландцемента Класса B30
(ПРОЧНОСТЬ ПРИ СЖАТИИ БЕТОНА В ВИДЕ КУБИЧЕСКОЙ ФОРМЕ=30N/mm2)</t>
    </r>
    <r>
      <rPr>
        <sz val="10"/>
        <rFont val="Arial"/>
        <family val="2"/>
      </rPr>
      <t xml:space="preserve">
</t>
    </r>
  </si>
  <si>
    <t>CC060</t>
  </si>
  <si>
    <r>
      <rPr>
        <sz val="12"/>
        <rFont val="Arial"/>
        <family val="2"/>
        <charset val="204"/>
      </rPr>
      <t>Железобетон под несущей конструкции с использованием PLC известкового портландцемента Класса B30 (ПРОЧНОСТЬ ПРИ СЖАТИИ БЕТОНА В ВИДЕ КУБИЧЕСКОЙ ФОРМЕ=30N/mm2)</t>
    </r>
    <r>
      <rPr>
        <sz val="10"/>
        <rFont val="Arial"/>
        <family val="2"/>
      </rPr>
      <t xml:space="preserve">
</t>
    </r>
  </si>
  <si>
    <t>CC125</t>
    <phoneticPr fontId="0"/>
  </si>
  <si>
    <t>Железобетон под несущей конструкции с использованием шлакопортландцемента класса B30
(ПРОЧНОСТЬ ПРИ СЖАТИИ БЕТОНА В ВИДЕ КУБИЧЕСКОЙ ФОРМЕ=30N/mm2)</t>
  </si>
  <si>
    <t>CC130</t>
  </si>
  <si>
    <r>
      <rPr>
        <sz val="12"/>
        <rFont val="Arial"/>
        <family val="2"/>
        <charset val="204"/>
      </rPr>
      <t>Толщина бетона для дорожного покрытия до 150MM с использованием PLC известкового портландцемента Класса B25 (ПРОЧНОСТЬ ПРИ СЖАТИИ БЕТОНА В ВИДЕ КУБИЧЕСКОЙ ФОРМЕ=25N/mm2)</t>
    </r>
    <r>
      <rPr>
        <sz val="10"/>
        <rFont val="Arial"/>
        <family val="2"/>
      </rPr>
      <t xml:space="preserve">
</t>
    </r>
  </si>
  <si>
    <t>CC140</t>
  </si>
  <si>
    <r>
      <rPr>
        <sz val="12"/>
        <rFont val="Arial"/>
        <family val="2"/>
        <charset val="204"/>
      </rPr>
      <t>Толщина бетона для дорожного покрытия более 150MM с использованием PLC известкового портландцемента Класса B25 (ПРОЧНОСТЬ ПРИ СЖАТИИ БЕТОНА В ВИДЕ КУБИЧЕСКОЙ ФОРМЕ=25N/mm2)</t>
    </r>
    <r>
      <rPr>
        <sz val="10"/>
        <rFont val="Arial"/>
        <family val="2"/>
      </rPr>
      <t xml:space="preserve">
</t>
    </r>
  </si>
  <si>
    <t>CC230a</t>
    <phoneticPr fontId="0"/>
  </si>
  <si>
    <t>Деформированный стержень арматуры
  (GB HRB500 (горячекатаная полоса) или эквивалент, минимальный предел
текучести=500N/MM2) Поставка и Доставка на площадку (включая подготовку
технической схемы спецификации отгиба стержней)</t>
  </si>
  <si>
    <t>CC235a</t>
    <phoneticPr fontId="0"/>
  </si>
  <si>
    <t>Деформированный стержень арматуры
   (GB HRB500 (горячекатаная полоса) или эквивалент)
 отгиб стержней (арматуры), резка стержней (арматуры), установка.</t>
  </si>
  <si>
    <t>CC260</t>
  </si>
  <si>
    <t>Проволочная ткань свариваемой стали
(ASTM A185 или эквивалент) 
-Материал-</t>
  </si>
  <si>
    <t>CC270</t>
  </si>
  <si>
    <t>Проволочная ткань свариваемой стали 
(ASTM A185 или эквивалент)
-Установка-</t>
  </si>
  <si>
    <t>Кол-во</t>
  </si>
  <si>
    <t>ПРЕДЗАВОДСКАЯ ЗОНА, (ВОСТОЧНАЯ ЧАСТЬ_ПОГРУЗОЧНО-РАЗГРУЗОЧНЫЕ ОПЕРАЦИИ)</t>
  </si>
  <si>
    <t xml:space="preserve">Железобетон под Фундамент с использованием SRC сульфатостойкого портландцемента Класса B30
(ПРОЧНОСТЬ ПРИ СЖАТИИ БЕТОНА В ВИДЕ КУБИЧЕСКОЙ ФОРМЕ=30N/mm2)
</t>
  </si>
  <si>
    <t xml:space="preserve">Железобетон под несущей конструкции с использованием PLC известкового портландцемента Класса B30 (ПРОЧНОСТЬ ПРИ СЖАТИИ БЕТОНА В ВИДЕ КУБИЧЕСКОЙ ФОРМЕ=30N/mm2)
</t>
  </si>
  <si>
    <t xml:space="preserve">Толщина бетона для дорожного покрытия до 150MM с использованием PLC известкового портландцемента Класса B25 (ПРОЧНОСТЬ ПРИ СЖАТИИ БЕТОНА В ВИДЕ КУБИЧЕСКОЙ ФОРМЕ=25N/mm2)
</t>
  </si>
  <si>
    <t xml:space="preserve">Толщина бетона для дорожного покрытия более 150MM с использованием PLC известкового портландцемента Класса B25 (ПРОЧНОСТЬ ПРИ СЖАТИИ БЕТОНА В ВИДЕ КУБИЧЕСКОЙ ФОРМЕ=25N/mm2)
</t>
  </si>
  <si>
    <t>CC230a</t>
    <phoneticPr fontId="0"/>
  </si>
  <si>
    <t>CC235a</t>
    <phoneticPr fontId="0"/>
  </si>
  <si>
    <t>БАССЕЙН ГРАДИРНИ</t>
  </si>
  <si>
    <t>Подбетонка с использованием PLC известкового портландцемента Класса B10 (ПРОЧНОСТЬ ПРИ СЖАТИИ БЕТОНА В  КУБИЧЕСКОЙ ФОРМЕ=10 N/mm2)</t>
  </si>
  <si>
    <t>Неармированный бетон с использованием PLC известкового портландцемента Класса B30
(ПРОЧНОСТЬ ПРИ СЖАТИИ БЕТОНА В КУБИЧЕСКОЙ ФОРМЕ=30N/mm2)</t>
  </si>
  <si>
    <t>CC120</t>
  </si>
  <si>
    <t>Армированный бетон для  фундамента с использованием шлакопортландцемента  Класса B30
(ПРОЧНОСТЬ ПРИ СЖАТИИ БЕТОНА В КУБИЧЕСКОЙ ФОРМЕ=30N/mm2)</t>
  </si>
  <si>
    <t>CC125</t>
    <phoneticPr fontId="0"/>
  </si>
  <si>
    <t>Армированный бетон для  верхней части конструкции с использованием шлакопортландцемента  Класса B30
(ПРОЧНОСТЬ ПРИ СЖАТИИ БЕТОНА В КУБИЧЕСКОЙ ФОРМЕ=30N/mm2)</t>
  </si>
  <si>
    <t>CC230a</t>
    <phoneticPr fontId="0"/>
  </si>
  <si>
    <t>Железобетон для верхней части конструкции с использованием PLC известкового портландцемента Класса B30 (ПРОЧНОСТЬ ПРИ СЖАТИИ БЕТОНА В ВИДЕ КУБИЧЕСКОЙ ФОРМЕ=30N/mm2)</t>
  </si>
  <si>
    <t>Толщина бетона для дорожного покрытия до 150MM с использованием PLC известкового портландцемента Класса B25 (ПРОЧНОСТЬ ПРИ СЖАТИИ БЕТОНА В КУБИЧЕСКОЙ ФОРМЕ=25N/mm2)</t>
  </si>
  <si>
    <t>CC230a</t>
  </si>
  <si>
    <t>CC235a</t>
    <phoneticPr fontId="0"/>
  </si>
  <si>
    <t>ЗДАНИЯ</t>
  </si>
  <si>
    <t xml:space="preserve">Зона коммунального обслуживания (за исключением бассейна градирни) </t>
  </si>
  <si>
    <t>CC050</t>
    <phoneticPr fontId="0"/>
  </si>
  <si>
    <t>Железобетон под несущей конструкции с использованием PLC известкового портландцемента Класса B30 (ПРОЧНОСТЬ ПРИ СЖАТИИ БЕТОНА В ВИДЕ КУБИЧЕСКОЙ ФОРМЕ=30N/mm2)</t>
  </si>
  <si>
    <t>CC125</t>
    <phoneticPr fontId="0"/>
  </si>
  <si>
    <t>CC235a</t>
    <phoneticPr fontId="0"/>
  </si>
  <si>
    <t>ТЕХНОЛОГИЧЕСКАЯ ЗОНА</t>
  </si>
  <si>
    <t>Подбетонка с использованием PLC известкового портландцемента Класса B10 (ПРОЧНОСТЬ ПРИ СЖАТИИ БЕТОНА В ВИДЕ КУБИЧЕСКОЙ ФОРМЫ=10 N/mm2)</t>
  </si>
  <si>
    <t>Неармированный бетон с использованием PLC известкового портландцемента Класса B30
(ПРОЧНОСТЬ ПРИ СЖАТИИ БЕТОНА В ВИДЕ КУБИЧЕСКОЙ ФОРМЫ=30N/mm2)</t>
  </si>
  <si>
    <t>CC050</t>
    <phoneticPr fontId="0"/>
  </si>
  <si>
    <t xml:space="preserve">Железобетон под Фундамент с использованием SRC сульфатостойкого портландцемента Класса B30
(ПРОЧНОСТЬ ПРИ СЖАТИИ БЕТОНА В ВИДЕ КУБИЧЕСКОЙ ФОРМЫ=30N/mm2)
</t>
  </si>
  <si>
    <t>Железобетон под несущей конструкции с использованием PLC известкового портландцемента Класса B30 (ПРОЧНОСТЬ ПРИ СЖАТИИ БЕТОНА В ВИДЕ КУБИЧЕСКОЙ ФОРМЫ=30N/mm2)</t>
  </si>
  <si>
    <t>Общее количество</t>
  </si>
  <si>
    <t>Железобетон под Фундамент с использованием SRC сульфатостойкого портландцемента Класса B30
(ПРОЧНОСТЬ ПРИ СЖАТИИ БЕТОНА В ВИДЕ КУБИЧЕСКОЙ ФОРМЕ=30N/mm2)</t>
  </si>
  <si>
    <t>Толщина бетона для дорожного покрытия более 150MM с использованием PLC известкового портландцемента Класса B25 (ПРОЧНОСТЬ ПРИ СЖАТИИ БЕТОНА В ВИДЕ КУБИЧЕСКОЙ ФОРМЕ=25N/mm2)</t>
  </si>
  <si>
    <t>Проволочная ткань свариваемой стали
(ASTM A185 или эквивалент) -Материал-</t>
  </si>
  <si>
    <t>Проволочная ткань свариваемой стали 
(ASTM A185 или эквивалент)-Установка-</t>
  </si>
  <si>
    <t>Толщина бетона для дорожного покрытия до 150MM с использованием PLC известкового портландцемента Класса B25 (ПРОЧНОСТЬ ПРИ СЖАТИИ БЕТОНА В ВИДЕ КУБИЧЕСКОЙ ФОРМЕ=25N/mm2)</t>
  </si>
  <si>
    <t>м</t>
  </si>
  <si>
    <t>Монтаж контрольного кабеля</t>
  </si>
  <si>
    <t>Монтаж силового кабеля</t>
  </si>
  <si>
    <t>Прокладка защитных кожухов: ØØØ</t>
  </si>
  <si>
    <t>Прокладка трубопровода подземная: ØØØ</t>
  </si>
  <si>
    <t>м3</t>
  </si>
  <si>
    <t>Кирпичная кладка</t>
  </si>
  <si>
    <t>тн</t>
  </si>
  <si>
    <t>Металлоконструкции (зданий и сооружений)</t>
  </si>
  <si>
    <t>Бетонные работы</t>
  </si>
  <si>
    <t>Арматурные работы</t>
  </si>
  <si>
    <t>Кол-во.</t>
  </si>
  <si>
    <t>Ед.изм</t>
  </si>
  <si>
    <t>Наименование работ</t>
  </si>
  <si>
    <t>№ П/П</t>
  </si>
  <si>
    <r>
      <t xml:space="preserve">Прокладка трубопровода по эстакадам: </t>
    </r>
    <r>
      <rPr>
        <sz val="11"/>
        <color theme="1"/>
        <rFont val="Calibri"/>
        <family val="2"/>
        <charset val="204"/>
        <scheme val="minor"/>
      </rPr>
      <t>ØØØ</t>
    </r>
  </si>
  <si>
    <t>DD020a</t>
  </si>
  <si>
    <t>Поставка стальных материалов (двутавровые в форме H)
-GB Q345B или эквивалент, минимальная прочность на растяжение = 345N/MM2-</t>
  </si>
  <si>
    <t>DD025</t>
  </si>
  <si>
    <t>Поставка стальных материалов (двутавровые в форме I)
-GB Q235B, ASTM A36 или эквивалент-</t>
  </si>
  <si>
    <t>DD028</t>
  </si>
  <si>
    <t>Поставка стальных материалов  (Оцинкованные профили в форме Z под прогоны и ригели) 
-JIS G3350 или эквивалент-</t>
  </si>
  <si>
    <t>DD030</t>
  </si>
  <si>
    <t>Поставка стальных материалов  (в форме C&amp;L) 
-GB Q235B, ASTM A36 или эквивалент-</t>
  </si>
  <si>
    <t>DD035</t>
  </si>
  <si>
    <t>Поставка стальных материалов (Т-образный)
-GB Q235B, ASTM A36 или эквивалент-</t>
  </si>
  <si>
    <t>DD040a</t>
  </si>
  <si>
    <t>Поставка стальных материалов (листовая сталь) 
-GB Q345B или эквивалент, минимальная прочность на растяжение = 345N/MM2-</t>
  </si>
  <si>
    <t>DD060</t>
  </si>
  <si>
    <t>Поставка высокопрочного болта класса 10.9 (крутящего момента типа)
-JSS-II09 S10T или эквивалент-</t>
  </si>
  <si>
    <t>DD060a</t>
  </si>
  <si>
    <t>Поставка высокопрочного болта класса 8.8
(крутящего момента типа)
-JSS-II09 S8T или эквивалент-</t>
  </si>
  <si>
    <t>DD070</t>
  </si>
  <si>
    <t>Поставка обычного болта класса 4.6
-ASTM A307 GRADE A или эквивалент-</t>
  </si>
  <si>
    <t>DD070a</t>
  </si>
  <si>
    <t>Поставка оцинкованного обычного болта класса 4.6
-ASTM A307 GRADE A или эквивалент-</t>
  </si>
  <si>
    <t>DD080</t>
  </si>
  <si>
    <t>Поставка стальной трубы
-JIS G3444 STK400 или эквивалент-</t>
  </si>
  <si>
    <t>DD095</t>
  </si>
  <si>
    <t>Поставка и Устпновка (Болт, нарезанный с двух концов 
-ISO 13918 SD2, JIS B1198 или эквивалент-</t>
  </si>
  <si>
    <t>DD096</t>
  </si>
  <si>
    <t>Натяжная муфта (оцинкованная, GB Q235B, ASTM A36 или эквивалент) Диаметр 12MM  до 20MM
 -Поствака-</t>
  </si>
  <si>
    <t>DD097</t>
  </si>
  <si>
    <t>Стержень, повышающий жёсткость на изгиб (оцинкованный, GB Q235B, ASTM A36 или эквивалент)Диаметр 12MM до 20MM
- Поставка-</t>
  </si>
  <si>
    <t>DD130</t>
  </si>
  <si>
    <t>Изготовление стали
(Здания)</t>
  </si>
  <si>
    <t>DD140</t>
  </si>
  <si>
    <t>Изготовление стали
(Сооружения)</t>
  </si>
  <si>
    <t>DD150</t>
  </si>
  <si>
    <t>Изготовление стали
(Трубная эстакада)</t>
  </si>
  <si>
    <t>DD160</t>
  </si>
  <si>
    <t>Изготовление стали
(Платформа или аналогичные конструкции)</t>
  </si>
  <si>
    <t>DD260</t>
  </si>
  <si>
    <t>Решетка из горячеоцинкованной стали         -Поставка-</t>
  </si>
  <si>
    <t>DD280</t>
  </si>
  <si>
    <t>Перильное ограждение  
-Поставка и изготовление материала-</t>
  </si>
  <si>
    <t>DD300</t>
  </si>
  <si>
    <t>Стальная лестница с решетчатыми ступенями
-Поставка материала и Изготовление</t>
  </si>
  <si>
    <t>DD340</t>
  </si>
  <si>
    <t>Металлическая лестница  без защитного ограждения
-Поставка материала и Изготовление-</t>
  </si>
  <si>
    <t>DD360</t>
  </si>
  <si>
    <t>Металлическая лестница с защитным ограждением
-Поставка материала и Изготовление-</t>
  </si>
  <si>
    <t>DD600</t>
  </si>
  <si>
    <t xml:space="preserve">Горячее цинкование (500 GR/M2) для металлоконструкции
(Здания, Сооружения, Трубная эстакада, Платформа или аналогичные конструкции)
</t>
  </si>
  <si>
    <t>DD610</t>
  </si>
  <si>
    <t xml:space="preserve">Горячее цинкование (450 GR/M2) для Перильных ограждений, Лестниц.
</t>
  </si>
  <si>
    <t>DD026</t>
  </si>
  <si>
    <t>Поставка стальных материалов (плоский стержень) 
-GB Q235B, ASTM A36  или эквивалент-</t>
  </si>
  <si>
    <t>Поставка (оцинкованный стальной лист в шахматном порядке)
-GB Q235B, ASTM A36 или эквивалент-</t>
  </si>
  <si>
    <t>DD090</t>
  </si>
  <si>
    <t>Поставка (Стальная плита настила) (Оцинкованная)
-GB Q235B, ASTM A36 или эквивалент-</t>
  </si>
  <si>
    <t>Поставка (Составная H-образная балка)
-GB Q345B или эквивалент, минимальная прочность на растяжение = 345N/MM2-</t>
  </si>
  <si>
    <t>DD120a</t>
  </si>
  <si>
    <t>Поставка (Составная Колонна коробчатого сечения)                                                   -GB Q345B или эквивалент, минимальная прочность на растяжение = 345N/MM2-</t>
  </si>
  <si>
    <t>DD055</t>
  </si>
  <si>
    <t>DD110a</t>
  </si>
  <si>
    <t>МЕТАЛЛОКОНСТРУКЦИЯ</t>
  </si>
  <si>
    <t>Перильное ограждение  
-Поставка материала и изготовление -</t>
  </si>
  <si>
    <t>Горячее цинкование (450 GR/M2) для Перильных ограждений, Лестниц.</t>
  </si>
  <si>
    <t>Поставка оцинкованного обычного болта класса 4.6
- Класс ASTM A307 GRADE A или эквивалент-</t>
  </si>
  <si>
    <t>Натяжная муфта (оцинкованная, GB Q235B, ASTM A36 или эквивалент) Диаметр 12MM  до 20MM
 -Поставка-</t>
  </si>
  <si>
    <t>DD085</t>
  </si>
  <si>
    <t>Поставка блоков из стального гнутого профиля 
-JIS G3466 STKR400 или эквивалент-</t>
  </si>
  <si>
    <t>Поставка стальных плит настила (оцинкованные) 
-GB Q235B, ASTM A36 или эквивалент-</t>
  </si>
  <si>
    <t>Поставка и Установка (Болт, нарезанный с двух концов 
-ISO 13918 SD2, JIS B1198 или эквивалент-</t>
  </si>
  <si>
    <t xml:space="preserve">Горячее цинкование (500 GR/M2) для металлоконструкции
(Здания, Сооружения, Трубная эстакада, Платформа или аналогичные конструкции)
</t>
  </si>
  <si>
    <t xml:space="preserve">Горячее цинкование (450 GR/M2) для Перильных ограждений, Лестниц.
</t>
  </si>
  <si>
    <t>Металлоконструкции (эстакада)</t>
  </si>
  <si>
    <t>кирпичная кладка</t>
  </si>
  <si>
    <t>Кирпичная стена T=230MM, с нанесением отделочного слоя штукатурки толщиной 25MM с обеих сторон</t>
  </si>
  <si>
    <t>KK020</t>
  </si>
  <si>
    <t>Железобетонная труба
Внутренный диаметр 200 до 300MM
-BS5911 Часть-1, Класс M или эквивалент-</t>
  </si>
  <si>
    <t>M</t>
  </si>
  <si>
    <t>KK030</t>
  </si>
  <si>
    <t>Железобетонная труба
Внутренный диаметр 350 до 450MM
-BS5911 Часть-1, Класс M или эквивалент-</t>
  </si>
  <si>
    <t>KK040</t>
  </si>
  <si>
    <t>Железобетонная труба
Внутренный диаметр 450 до 600MM
-BS5911 Часть-1, Класс M или эквивалент-</t>
  </si>
  <si>
    <t>KK050</t>
  </si>
  <si>
    <t>Железобетонная труба
Внутренный диаметр 600 до 700MM
-BS5911 Часть-1, Класс M или эквивалент-</t>
  </si>
  <si>
    <t>KK060</t>
  </si>
  <si>
    <t>Железобетонная труба
Внутренный диаметр 800 до 900MM
-BS5911 Часть-1, Класс M или эквивалент-</t>
  </si>
  <si>
    <t>KK070</t>
  </si>
  <si>
    <t>Железобетонная труба
Внутренный диаметр 1,000MM
-BS5911 Часть-1, Класс M или эквивалент-</t>
  </si>
  <si>
    <t>KK140</t>
  </si>
  <si>
    <t>Стальная труба, Внутренный диаметр 400MM
(SGP JIS G3452 или эквивалент)</t>
  </si>
  <si>
    <t>KK200</t>
  </si>
  <si>
    <t>Полихлорвиниловая трубка
-Диаметр 25 T0  40MM-
(JIS K6741-VP TYPE или эквивалент)</t>
  </si>
  <si>
    <t>KK210</t>
  </si>
  <si>
    <t>Полихлорвиниловая трубка
-Диаметр 80 до 100MM-
(JIS K6741-VP TYPE или эквивалент)</t>
  </si>
  <si>
    <t>KK240</t>
  </si>
  <si>
    <t>Полихлорвиниловая трубка
-Диаметр 300MM-
(JIS K6741-VP TYPE или эквивалент)</t>
  </si>
  <si>
    <t>KK250</t>
  </si>
  <si>
    <t>Полихлорвиниловая трубка
-Диаметр 400MM-
(JIS K6741-VP TYPE или эквивалент)</t>
  </si>
  <si>
    <t>KK255</t>
  </si>
  <si>
    <t>Раструб для полихлорвиниловой трубки
-Диаметром до 400MM-
(JIS K6741-VP TYPE или эквивалент)</t>
  </si>
  <si>
    <t>ШТ</t>
  </si>
  <si>
    <t>ПРОКЛАДКА НАРУЖНЫХ ТРУБОПРОВОДОВ  И РЫТЬЕ ТРАНШЕЙ</t>
  </si>
  <si>
    <t>KK220</t>
  </si>
  <si>
    <t>Труба из ПВХ 
-Диаметр125 T0 150MM-
(Тип JIS K6741-VP или эквивалент)</t>
  </si>
  <si>
    <t>KK230</t>
  </si>
  <si>
    <t>Труба из ПВХ 
-Диаметр 200MM-
(Тип JIS K6741-VP или эквивалент)</t>
  </si>
  <si>
    <t>KK075</t>
  </si>
  <si>
    <t>Железобетонная труба
Внутренный диаметр  1,200MM
-BS5911 Часть-1, Класс M или эквивалент-</t>
  </si>
  <si>
    <t>KK110</t>
  </si>
  <si>
    <t>Железобетонная труба
Внутренный диаметр 150MM
(SGP JIS G3452 или эквивалент)</t>
  </si>
  <si>
    <t>KK120</t>
  </si>
  <si>
    <t>Железобетонная труба
Внутренный диаметр 200MM
(SGP JIS G3452 или эквивалент)</t>
  </si>
  <si>
    <t>KK130</t>
  </si>
  <si>
    <t>Железобетонная труба
Внутренный диаметр 250MM
(SGP JIS G3452 или эквивалент)</t>
  </si>
  <si>
    <t>Стальная труба
Внутренный диаметр 400MM
(SGP JIS G3452 или эквивалент)</t>
  </si>
  <si>
    <t>Полихлорвиниловая трубка
-Диаметр 125 T0 150MM-
(JIS K6741-VP TYPE или эквивалент)</t>
  </si>
  <si>
    <t>Полихлорвиниловая трубка
-Диаметр 200MM-
(JIS K6741-VP TYPE или эквивалент)</t>
  </si>
  <si>
    <t>EE020</t>
  </si>
  <si>
    <t>шт</t>
  </si>
  <si>
    <t>Железобетня труба
Внутренный диаметр 200 до 300MM
-BS5911 Часть-1, Класс M или эквивалент-</t>
  </si>
  <si>
    <t>Железобетня труба
Внутренный диаметр 350 до 450MM
-BS5911 Часть-1, Класс M или эквивалент-</t>
  </si>
  <si>
    <t>Железобетня труба
Внутренный диаметр 450 до 600MM
-BS5911 Часть-1, Класс M или эквивалент-</t>
  </si>
  <si>
    <t>Железобетня труба
Внутренный диаметр 600 до 700MM
-BS5911 Часть-1, Класс M или эквивалент-</t>
  </si>
  <si>
    <t>Железобетня труба
Внутренный диаметр 800 до 900MM
-BS5911 Часть-1, Класс M или эквивалент-</t>
  </si>
  <si>
    <t>Железобетня труба
Внутренный диаметр 1,000MM
-BS5911 Часть-1, Класс M или эквивалент-</t>
  </si>
  <si>
    <t>Железобетня труба
Внутренный диаметр  1,200MM
-BS5911 Часть-1, Класс M или эквивалент-</t>
  </si>
  <si>
    <t>Железобетня труба
Внутренный диаметр 150MM
(SGP JIS G3452 или эквивалент)</t>
  </si>
  <si>
    <t>Железобетня труба
Внутренный диаметр 200MM
(SGP JIS G3452 или эквивалент)</t>
  </si>
  <si>
    <t>Железобетня труба
Внутренный диаметр 250MM
(SGP JIS G3452 или эквивалент)</t>
  </si>
  <si>
    <t>GC</t>
  </si>
  <si>
    <t>ВОДОПРОВОДНО-КАНАЛИЗАЦИОННЫЕ РАБОТЫ</t>
  </si>
  <si>
    <t>GC010a</t>
  </si>
  <si>
    <t>Канализационная труба из ПВХ диаметр 65 MM</t>
  </si>
  <si>
    <t>GC010b</t>
  </si>
  <si>
    <t>Канализационная труба из ПВХ диаметр 100 MM</t>
  </si>
  <si>
    <t>GC 010c</t>
  </si>
  <si>
    <t>Канализационная труба из ПВХ диаметр 150 MM</t>
  </si>
  <si>
    <t>GC010d</t>
  </si>
  <si>
    <t>Канализационная труба из ПВХ диаметр 50 MM</t>
  </si>
  <si>
    <t>GC010e</t>
  </si>
  <si>
    <t>Канализационная труба из ПВХ диаметр 80 MM</t>
  </si>
  <si>
    <t>GC 011a</t>
  </si>
  <si>
    <t>Канализационная труба из чугуна диаметр 65MM</t>
  </si>
  <si>
    <t>GC 011b</t>
  </si>
  <si>
    <t>Канализационная труба из чугуна диаметр 100MM</t>
  </si>
  <si>
    <t>GC011c</t>
  </si>
  <si>
    <t>Канализационная труба из чугуна диаметр150MM</t>
  </si>
  <si>
    <t>GC 020a</t>
  </si>
  <si>
    <t>Воздушная труба из ПВХ диаметр 50MM</t>
  </si>
  <si>
    <t>GC 020b</t>
  </si>
  <si>
    <t>Воздушная труба из ПВХ диаметр 65MM</t>
  </si>
  <si>
    <t>GC020e</t>
  </si>
  <si>
    <t>Воздушная труба из ПВХ диаметр 80MM</t>
  </si>
  <si>
    <t>GC60b</t>
  </si>
  <si>
    <t>Трубопровод питьевой воды из оцинкованной стали (ASTM A53B или эквивалент) 
Диаметр 20MM</t>
  </si>
  <si>
    <t>GC60c</t>
  </si>
  <si>
    <t>Трубопровод питьевой воды из оцинкованной стали (ASTM A53B или эквивалент) 
Диаметр 25MM</t>
  </si>
  <si>
    <t>GC60d</t>
  </si>
  <si>
    <t>Трубопровод питьевой воды из оцинкованной стали (ASTM A53B или эквивалент) 
Диаметр 40MM</t>
  </si>
  <si>
    <t>GC60e</t>
  </si>
  <si>
    <t>Трубопровод питьевой воды из оцинкованной стали (ASTM A53B или эквивалент) 
Диаметр 32MM</t>
  </si>
  <si>
    <t>GC60f</t>
  </si>
  <si>
    <t>Трубопровод питьевой воды из оцинкованной стали (ASTM A53B или эквивалент) 
Диаметр 50MM</t>
  </si>
  <si>
    <t>GC60g</t>
  </si>
  <si>
    <t>Трубопровод питьевой воды из оцинкованной стали (ASTM A53B или эквивалент) 
Диаметр 80MM</t>
  </si>
  <si>
    <t>GC070b</t>
  </si>
  <si>
    <t>Трубопровод горячей воды из оцинкованной стали (ASTM A53B или эквивалент) 
Диаметр 20MM</t>
  </si>
  <si>
    <t>GC070c</t>
  </si>
  <si>
    <t>Трубопровод горячей воды из оцинкованной стали (ASTM A53B или эквивалент) 
Диаметр 25MM</t>
  </si>
  <si>
    <t>GC070d</t>
  </si>
  <si>
    <t>Трубопровод горячей воды из оцинкованной стали (ASTM A53B или эквивалент) 
Диаметр 32MM</t>
  </si>
  <si>
    <t>GA401aa</t>
  </si>
  <si>
    <t>Высоковольтный силовой кабель, VV:  изолированный поливинилхлоридом и Силовой кабель покрытый поливинилхлоридной оболочкой, 5C x 1.5 mm2</t>
  </si>
  <si>
    <t>GA401ab</t>
  </si>
  <si>
    <t>Высоковольтный силовой кабель, VV:  изолированный поливинилхлоридом и Силовой кабель покрытый поливинилхлоридной оболочкой, 5C x 2.5 mm2</t>
  </si>
  <si>
    <t>GA401ac</t>
  </si>
  <si>
    <t>Высоковольтный силовой кабель, VV:  изолированный поливинилхлоридом и Силовой кабель покрытый поливинилхлоридной оболочкой, 5C x 4 mm2</t>
  </si>
  <si>
    <t>GA401ad</t>
  </si>
  <si>
    <t>Высоковольтный силовой кабель, VV:  изолированный поливинилхлоридом и Силовой кабель покрытый поливинилхлоридной оболочкой, 5C x 6 mm2</t>
  </si>
  <si>
    <t>GA401ae</t>
  </si>
  <si>
    <t>Высоковольтный силовой кабель, VV:  изолированный поливинилхлоридом и Силовой кабель покрытый поливинилхлоридной оболочкой, 5C x 10 mm2</t>
  </si>
  <si>
    <t>GA401bb</t>
  </si>
  <si>
    <t>Высоковольтный силовой кабель, VV:  изолированный поливинилхлоридом и Силовой кабель покрытый поливинилхлоридной оболочкой, 4C x 2.5 mm2</t>
  </si>
  <si>
    <t>GA401ca</t>
  </si>
  <si>
    <t>Высоковольтный силовой кабель, VV:  изолированный поливинилхлоридом и Силовой кабель покрытый поливинилхлоридной оболочкой, 3C x 2.5 mm2</t>
  </si>
  <si>
    <t>GA401cb</t>
  </si>
  <si>
    <t>Высоковольтный силовой кабель, VV:  изолированный поливинилхлоридом и Силовой кабель покрытый поливинилхлоридной оболочкой, 3C x 4 mm2</t>
  </si>
  <si>
    <t>GA401bg</t>
  </si>
  <si>
    <t>Высоковольтный силовой кабель, VV:  изолированный поливинилхлоридом и Силовой кабель покрытый поливинилхлоридной оболочкой, 4C x 50 mm2</t>
  </si>
  <si>
    <t>GA401ce</t>
  </si>
  <si>
    <t>Высоковольтный силовой кабель, VV:  изолированный поливинилхлоридом и Силовой кабель покрытый поливинилхлоридной оболочкой, 3C x 50 mm2</t>
  </si>
  <si>
    <t>Низковольтный силовой кабель, VV:  изолированный поливинилхлоридом и Силовой кабель покрытый поливинилхлоридной оболочкой, 5C x 1.5 mm2</t>
  </si>
  <si>
    <t>Низковольтный силовой кабель, VV:  изолированный поливинилхлоридом и Силовой кабель покрытый поливинилхлоридной оболочкой, 5C x 2.5 mm2</t>
  </si>
  <si>
    <t>Низковольтный силовой кабель, VV:  изолированный поливинилхлоридом и Силовой кабель покрытый поливинилхлоридной оболочкой, 5C x 4 mm2</t>
  </si>
  <si>
    <t>Низковольтный силовой кабель, VV:  изолированный поливинилхлоридом и Силовой кабель покрытый поливинилхлоридной оболочкой, 5C x 6 mm2</t>
  </si>
  <si>
    <t>Низковольтный силовой кабель, VV:  изолированный поливинилхлоридом и Силовой кабель покрытый поливинилхлоридной оболочкой, 5C x 10 mm2</t>
  </si>
  <si>
    <t>GA401af</t>
  </si>
  <si>
    <t>Низковольтный силовой кабель, VV:  изолированный поливинилхлоридом и Силовой кабель покрытый поливинилхлоридной оболочкой, 5C x 25 mm2</t>
  </si>
  <si>
    <t>GA401ag</t>
  </si>
  <si>
    <t>Низковольтный силовой кабель, VV:  изолированный поливинилхлоридом и Силовой кабель покрытый поливинилхлоридной оболочкой, 5C x 50 mm2</t>
  </si>
  <si>
    <t>GA401ai</t>
  </si>
  <si>
    <t>Низковольтный силовой кабель, VV:  изолированный поливинилхлоридом и Силовой кабель покрытый поливинилхлоридной оболочкой, 5C x 95 mm2</t>
  </si>
  <si>
    <t>GA401ba</t>
  </si>
  <si>
    <t>Низковольтный силовой кабель, VV:  изолированный поливинилхлоридом и Силовой кабель покрытый поливинилхлоридной оболочкой, 4C x 1.5 mm2</t>
  </si>
  <si>
    <t>Низковольтный силовой кабель, VV:  изолированный поливинилхлоридом и Силовой кабель покрытый поливинилхлоридной оболочкой, 4C x 2.5 mm2</t>
  </si>
  <si>
    <t>GA401bd</t>
  </si>
  <si>
    <t>Низковольтный силовой кабель, VV:  изолированный поливинилхлоридом и Силовой кабель покрытый поливинилхлоридной оболочкой, 4C x 6 mm2</t>
  </si>
  <si>
    <t>GA401be</t>
  </si>
  <si>
    <t>Низковольтный силовой кабель, VV:  изолированный поливинилхлоридом и Силовой кабель покрытый поливинилхлоридной оболочкой, 4C x 16 mm2</t>
  </si>
  <si>
    <t>GA401bf</t>
  </si>
  <si>
    <t>Низковольтный силовой кабель, VV:  изолированный поливинилхлоридом и Силовой кабель покрытый поливинилхлоридной оболочкой, 4C x 35 mm2</t>
  </si>
  <si>
    <t>GA401bh</t>
  </si>
  <si>
    <t>Низковольтный силовой кабель, VV:  изолированный поливинилхлоридом и Силовой кабель покрытый поливинилхлоридной оболочкой, 4C x 95 mm2</t>
  </si>
  <si>
    <t>Низковольтный силовой кабель, VV:  изолированный поливинилхлоридом и Силовой кабель покрытый поливинилхлоридной оболочкой, 3C x 2.5 mm2</t>
  </si>
  <si>
    <t>Низковольтный силовой кабель, VV:  изолированный поливинилхлоридом и Силовой кабель покрытый поливинилхлоридной оболочкой, 3C x 4 mm2</t>
  </si>
  <si>
    <t>GA401cc</t>
  </si>
  <si>
    <t>Низковольтный силовой кабель, VV:  изолированный поливинилхлоридом и Силовой кабель покрытый поливинилхлоридной оболочкой, 3C x 16 mm2</t>
  </si>
  <si>
    <t>GA401cd</t>
  </si>
  <si>
    <t>Низковольтный силовой кабель, VV:  изолированный поливинилхлоридом и Силовой кабель покрытый поливинилхлоридной оболочкой, 3C x 35 mm2</t>
  </si>
  <si>
    <t>GA401cf</t>
  </si>
  <si>
    <t>Низковольтный силовой кабель, VV:  изолированный поливинилхлоридом и Силовой кабель покрытый поливинилхлоридной оболочкой, 3C x 95 mm2</t>
  </si>
  <si>
    <t>GA421ac</t>
  </si>
  <si>
    <t>Контрольный кабель, CVV:  изолированный поливинилхлоридом и контрольный кабель покрытый поливинилхлоридной оболочкой, 4C x 1.5 mm2</t>
  </si>
  <si>
    <t>GA421ad</t>
  </si>
  <si>
    <t>Контрольный кабель, CVV:  изолированный поливинилхлоридом и контрольный кабель покрытый поливинилхлоридной оболочкой, 5C x 1.5 mm2</t>
  </si>
  <si>
    <t>GA422ac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</si>
  <si>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4C x 1.5 mm2</t>
  </si>
  <si>
    <t>GA422ca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</si>
  <si>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3C x 0.75 mm2</t>
  </si>
  <si>
    <t>GA422cb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</si>
  <si>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5C x 0.75 mm2</t>
  </si>
  <si>
    <t>GA422dc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</si>
  <si>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4C x 1.0 mm2</t>
  </si>
  <si>
    <t>РАБОТЫ ПО УСТАНОВКЕ СИСТЕМЫ ОВК (СИЛОВОЙ КАБЕЛЬ)</t>
  </si>
  <si>
    <t>РАБОТЫ ПО УСТАНОВКЕ СИСТЕМЫ ОВК (КОНТРОЛЬНЫЙ КАБЕЛЬ)</t>
  </si>
  <si>
    <t>GA421ab</t>
  </si>
  <si>
    <t>Контрольный кабель, CVV:  изолированный поливинилхлоридом и контрольный кабель покрытый поливинилхлоридной оболочкой, 3C x 1.5 mm2</t>
  </si>
  <si>
    <t>GA422ad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</si>
  <si>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5C x 1.5 mm2</t>
  </si>
  <si>
    <t>GA421db</t>
  </si>
  <si>
    <t>Контрольный кабель, CVV:  изолированный поливинилхлоридом и контрольный кабель покрытый поливинилхлоридной оболочкой, 3C x 1.0 mm2</t>
  </si>
  <si>
    <t>GA421dc</t>
  </si>
  <si>
    <t>Контрольный кабель, CVV:  изолированный поливинилхлоридом и контрольный кабель покрытый поливинилхлоридной оболочкой, 4C x 1.0 mm2</t>
  </si>
  <si>
    <t>GA421df</t>
  </si>
  <si>
    <t>Контрольный кабель, CVV:  изолированный поливинилхлоридом и контрольный кабель покрытый поливинилхлоридной оболочкой, 7C x 1.0 mm2</t>
  </si>
  <si>
    <t>GA422da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</si>
  <si>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2C x 1.0 mm2</t>
  </si>
  <si>
    <t>GA422db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</si>
  <si>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3C x 1.0 mm2</t>
  </si>
  <si>
    <t>GA422be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</si>
  <si>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7C x 1.0 mm2</t>
  </si>
  <si>
    <t>Контрольный кабель, CVV:  изолированный поливинилхлоридом и контрольный кабель покрытый поливинилхлоридной оболочкой,  4C x 1.5 mm2</t>
  </si>
  <si>
    <t>GA421af</t>
  </si>
  <si>
    <t>Контрольный кабель, CVV:  изолированный поливинилхлоридом и контрольный кабель покрытый поливинилхлоридной оболочкой, 7C x 1.5 mm2</t>
  </si>
  <si>
    <t>GA421ag</t>
  </si>
  <si>
    <t>Контрольный кабель, CVV:  изолированный поливинилхлоридом и контрольный кабель покрытый поливинилхлоридной оболочкой, 10C x 1.5 mm2</t>
  </si>
  <si>
    <t>GA421ah</t>
  </si>
  <si>
    <t>Контрольный кабель, CVV:  изолированный поливинилхлоридом и контрольный кабель покрытый поливинилхлоридной оболочкой, 14C x 1.5 mm2</t>
  </si>
  <si>
    <t>GA421ba</t>
  </si>
  <si>
    <t>Контрольный кабель, CVV:  изолированный поливинилхлоридом и контрольный кабель покрытый поливинилхлоридной оболочкой, 3C x 2.5 mm2</t>
  </si>
  <si>
    <t>GA422aa</t>
  </si>
  <si>
    <t xml:space="preserve"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2C x 1.5 mm2 </t>
  </si>
  <si>
    <t xml:space="preserve"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4C x 1.5 mm2 </t>
  </si>
  <si>
    <t>GA422ae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</si>
  <si>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7C x 1.5 mm2</t>
  </si>
  <si>
    <t>GA422ba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</si>
  <si>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3C x 2.5 mm2</t>
  </si>
  <si>
    <t>GA422bb</t>
  </si>
  <si>
    <t>Контрольный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7C x 2.5 mm2</t>
  </si>
  <si>
    <t>GA421ca</t>
  </si>
  <si>
    <t>Контрольный кабель, CVV:  изолированный поливинилхлоридом и контрольный кабель покрытый поливинилхлоридной оболочкой, 3C x 0.75 mm2</t>
  </si>
  <si>
    <t>GA421cb</t>
  </si>
  <si>
    <t>Контрольный кабель, CVV:  изолированный поливинилхлоридом и контрольный кабель покрытый поливинилхлоридной оболочкой,  7C x 0.75 mm2</t>
  </si>
  <si>
    <t>GA421dd</t>
  </si>
  <si>
    <t>Контрольный кабель, CVV:  изолированный поливинилхлоридом и контрольный кабель покрытый поливинилхлоридной оболочкой,  5C x 1.0 mm2</t>
  </si>
  <si>
    <t>GA421de</t>
  </si>
  <si>
    <t>Контрольный кабель, CVV:  изолированный поливинилхлоридом и контрольный кабель покрытый поливинилхлоридной оболочкой, 6C x 1.0 mm2</t>
  </si>
  <si>
    <t>GA421ea</t>
  </si>
  <si>
    <t>GA421eb</t>
  </si>
  <si>
    <t>Контрольный кабель, CVV:  изолированный поливинилхлоридом и контрольный кабель покрытый поливинилхлоридной оболочкой,  7C x 1.5 mm2</t>
  </si>
  <si>
    <t>Контрольный кабель, CVV-S:  изолированный поливинилхлоридом и контрольный кабель с электростатическим экранированием, 3C x 0.75 mm2</t>
  </si>
  <si>
    <t>Контрольный кабель, CVV-S:  изолированный поливинилхлоридом и контрольный кабель с электростатическим экранированием,  5C x 0.75 mm2</t>
  </si>
  <si>
    <t>GA422cc</t>
  </si>
  <si>
    <t>Контрольный кабель, CVV-S:  изолированный поливинилхлоридом и контрольный кабель с электростатическим экранированием,  7C x 0.75 mm2</t>
  </si>
  <si>
    <t>Контрольный кабель, CVV-S:  изолированный поливинилхлоридом и контрольный кабель с электростатическим экранированием,  4C x 1.0 mm2</t>
  </si>
  <si>
    <t>Контрольный кабель, CVV-S:  изолированный поливинилхлоридом и контрольный кабель с электростатическим экранированием, 7C x 1.0 mm2</t>
  </si>
  <si>
    <t>GA422df</t>
  </si>
  <si>
    <t>Контрольный кабель, CVV-S:  изолированный поливинилхлоридом и контрольный кабель с электростатическим экранированием, 3C x 1.5 mm2</t>
  </si>
  <si>
    <t>GA422fg</t>
  </si>
  <si>
    <t>Контрольный кабель, CVV-S:  изолированный поливинилхлоридом и контрольный кабель с электростатическим экранированием, 7C x 1.5 mm2</t>
  </si>
  <si>
    <t>GA422dd</t>
  </si>
  <si>
    <t>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5C x 1.0 mm2</t>
  </si>
  <si>
    <t>онтрольный кабель, CVV-S: изолированный поливинилхлоридом и контрольный кабель покрытый поливинилхлоридной оболочкой имеющий электростатическую защиту, 7C x 1.0 mm2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</si>
</sst>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₽_-;\-* #,##0\ _₽_-;_-* &quot;-&quot;\ _₽_-;_-@_-"/>
    <numFmt numFmtId="165" formatCode="#,##0.00_ ;[Red]\-#,##0.00\ "/>
    <numFmt numFmtId="166" formatCode="0.000"/>
    <numFmt numFmtId="167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ＭＳ Ｐ明朝"/>
      <family val="1"/>
      <charset val="128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44">
    <xf numFmtId="0" fontId="0" fillId="0" borderId="0" xfId="0"/>
    <xf numFmtId="40" fontId="4" fillId="0" borderId="6" xfId="1" applyNumberFormat="1" applyFont="1" applyFill="1" applyBorder="1" applyAlignment="1">
      <alignment horizontal="center" vertical="center" wrapText="1"/>
    </xf>
    <xf numFmtId="40" fontId="4" fillId="0" borderId="5" xfId="1" applyNumberFormat="1" applyFont="1" applyFill="1" applyBorder="1" applyAlignment="1">
      <alignment horizontal="center" vertical="center" wrapText="1"/>
    </xf>
    <xf numFmtId="40" fontId="5" fillId="0" borderId="6" xfId="1" applyNumberFormat="1" applyFont="1" applyFill="1" applyBorder="1" applyAlignment="1">
      <alignment horizontal="center" vertical="center" wrapText="1"/>
    </xf>
    <xf numFmtId="40" fontId="6" fillId="0" borderId="6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40" fontId="4" fillId="0" borderId="6" xfId="1" applyNumberFormat="1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0" fontId="4" fillId="0" borderId="6" xfId="1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NumberFormat="1" applyFont="1" applyFill="1" applyBorder="1" applyAlignment="1">
      <alignment horizontal="left" vertical="top" wrapText="1"/>
    </xf>
    <xf numFmtId="0" fontId="4" fillId="0" borderId="6" xfId="2" applyNumberFormat="1" applyFont="1" applyFill="1" applyBorder="1" applyAlignment="1">
      <alignment horizontal="left" vertical="top" wrapText="1"/>
    </xf>
    <xf numFmtId="0" fontId="4" fillId="0" borderId="5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40" fontId="0" fillId="0" borderId="0" xfId="0" applyNumberFormat="1"/>
    <xf numFmtId="165" fontId="0" fillId="0" borderId="0" xfId="0" applyNumberFormat="1"/>
    <xf numFmtId="0" fontId="1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/>
    <xf numFmtId="4" fontId="0" fillId="0" borderId="4" xfId="0" applyNumberFormat="1" applyFont="1" applyBorder="1" applyAlignment="1">
      <alignment horizontal="center" vertical="center"/>
    </xf>
    <xf numFmtId="166" fontId="0" fillId="0" borderId="0" xfId="0" applyNumberFormat="1"/>
    <xf numFmtId="2" fontId="0" fillId="0" borderId="0" xfId="0" applyNumberFormat="1"/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7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Fill="1"/>
    <xf numFmtId="40" fontId="4" fillId="0" borderId="5" xfId="1" applyNumberFormat="1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3" borderId="4" xfId="0" applyFont="1" applyFill="1" applyBorder="1"/>
    <xf numFmtId="0" fontId="0" fillId="3" borderId="0" xfId="0" applyFill="1"/>
    <xf numFmtId="2" fontId="0" fillId="4" borderId="0" xfId="0" applyNumberFormat="1" applyFill="1"/>
    <xf numFmtId="0" fontId="9" fillId="0" borderId="0" xfId="0" applyFont="1" applyAlignment="1">
      <alignment horizontal="center" vertical="center"/>
    </xf>
    <xf numFmtId="40" fontId="3" fillId="0" borderId="1" xfId="1" applyNumberFormat="1" applyFont="1" applyFill="1" applyBorder="1" applyAlignment="1">
      <alignment horizontal="center" vertical="center" wrapText="1"/>
    </xf>
    <xf numFmtId="40" fontId="3" fillId="0" borderId="3" xfId="1" applyNumberFormat="1" applyFont="1" applyFill="1" applyBorder="1" applyAlignment="1">
      <alignment horizontal="center" vertical="center" wrapText="1"/>
    </xf>
    <xf numFmtId="40" fontId="3" fillId="0" borderId="2" xfId="1" applyNumberFormat="1" applyFont="1" applyFill="1" applyBorder="1" applyAlignment="1">
      <alignment horizontal="center" vertical="center" wrapText="1"/>
    </xf>
    <xf numFmtId="40" fontId="2" fillId="0" borderId="4" xfId="1" applyNumberFormat="1" applyFont="1" applyFill="1" applyBorder="1" applyAlignment="1">
      <alignment horizontal="center" vertical="center" wrapText="1"/>
    </xf>
    <xf numFmtId="40" fontId="3" fillId="0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Финансовый [0]" xfId="1" builtinId="6"/>
    <cellStyle name="標準_3915AC110-00200 NSI CIVIL BQ (AA+SAP) Rev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14"/>
  <sheetViews>
    <sheetView workbookViewId="0">
      <selection activeCell="D22" sqref="D22"/>
    </sheetView>
  </sheetViews>
  <sheetFormatPr defaultRowHeight="14.4"/>
  <cols>
    <col min="2" max="2" width="6.88671875" style="6" bestFit="1" customWidth="1"/>
    <col min="3" max="3" width="40.77734375" bestFit="1" customWidth="1"/>
    <col min="4" max="4" width="7.109375" style="6" bestFit="1" customWidth="1"/>
    <col min="5" max="5" width="10.77734375" style="6" customWidth="1"/>
  </cols>
  <sheetData>
    <row r="4" spans="2:5">
      <c r="B4" s="19" t="s">
        <v>78</v>
      </c>
      <c r="C4" s="19" t="s">
        <v>77</v>
      </c>
      <c r="D4" s="19" t="s">
        <v>76</v>
      </c>
      <c r="E4" s="19" t="s">
        <v>75</v>
      </c>
    </row>
    <row r="5" spans="2:5">
      <c r="B5" s="20">
        <v>1</v>
      </c>
      <c r="C5" s="21" t="s">
        <v>74</v>
      </c>
      <c r="D5" s="20" t="s">
        <v>71</v>
      </c>
      <c r="E5" s="22">
        <f>'А1-А6'!E21</f>
        <v>8977.9354332265975</v>
      </c>
    </row>
    <row r="6" spans="2:5">
      <c r="B6" s="20">
        <v>2</v>
      </c>
      <c r="C6" s="21" t="s">
        <v>73</v>
      </c>
      <c r="D6" s="20" t="s">
        <v>69</v>
      </c>
      <c r="E6" s="22">
        <f>'А1-А6'!E17</f>
        <v>89922.735177337876</v>
      </c>
    </row>
    <row r="7" spans="2:5">
      <c r="B7" s="20">
        <v>3</v>
      </c>
      <c r="C7" s="21" t="s">
        <v>151</v>
      </c>
      <c r="D7" s="20" t="s">
        <v>71</v>
      </c>
      <c r="E7" s="22"/>
    </row>
    <row r="8" spans="2:5">
      <c r="B8" s="20">
        <v>4</v>
      </c>
      <c r="C8" s="21" t="s">
        <v>72</v>
      </c>
      <c r="D8" s="20" t="s">
        <v>71</v>
      </c>
      <c r="E8" s="22"/>
    </row>
    <row r="9" spans="2:5">
      <c r="B9" s="20">
        <v>5</v>
      </c>
      <c r="C9" s="21" t="s">
        <v>70</v>
      </c>
      <c r="D9" s="20" t="s">
        <v>69</v>
      </c>
      <c r="E9" s="22"/>
    </row>
    <row r="10" spans="2:5">
      <c r="B10" s="20">
        <v>6</v>
      </c>
      <c r="C10" s="21" t="s">
        <v>79</v>
      </c>
      <c r="D10" s="20" t="s">
        <v>64</v>
      </c>
      <c r="E10" s="22"/>
    </row>
    <row r="11" spans="2:5">
      <c r="B11" s="20">
        <v>7</v>
      </c>
      <c r="C11" s="21" t="s">
        <v>68</v>
      </c>
      <c r="D11" s="20" t="s">
        <v>64</v>
      </c>
      <c r="E11" s="22"/>
    </row>
    <row r="12" spans="2:5">
      <c r="B12" s="20">
        <v>8</v>
      </c>
      <c r="C12" s="34" t="s">
        <v>67</v>
      </c>
      <c r="D12" s="20" t="s">
        <v>64</v>
      </c>
      <c r="E12" s="22"/>
    </row>
    <row r="13" spans="2:5">
      <c r="B13" s="20">
        <v>9</v>
      </c>
      <c r="C13" s="21" t="s">
        <v>66</v>
      </c>
      <c r="D13" s="20" t="s">
        <v>64</v>
      </c>
      <c r="E13" s="22"/>
    </row>
    <row r="14" spans="2:5">
      <c r="B14" s="20">
        <v>10</v>
      </c>
      <c r="C14" s="21" t="s">
        <v>65</v>
      </c>
      <c r="D14" s="20" t="s">
        <v>64</v>
      </c>
      <c r="E14" s="2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2"/>
  <sheetViews>
    <sheetView topLeftCell="A53" zoomScale="70" zoomScaleNormal="70" workbookViewId="0">
      <selection activeCell="A24" sqref="A24"/>
    </sheetView>
  </sheetViews>
  <sheetFormatPr defaultRowHeight="14.4"/>
  <cols>
    <col min="2" max="2" width="89" bestFit="1" customWidth="1"/>
    <col min="3" max="3" width="10" style="6" customWidth="1"/>
    <col min="4" max="4" width="18.5546875" customWidth="1"/>
  </cols>
  <sheetData>
    <row r="2" spans="1:5" ht="15" customHeight="1">
      <c r="B2" s="37" t="s">
        <v>3</v>
      </c>
      <c r="C2" s="37"/>
      <c r="D2" s="37"/>
      <c r="E2" s="5"/>
    </row>
    <row r="3" spans="1:5" ht="15" customHeight="1">
      <c r="B3" s="37"/>
      <c r="C3" s="37"/>
      <c r="D3" s="37"/>
      <c r="E3" s="5"/>
    </row>
    <row r="4" spans="1:5" ht="15" customHeight="1">
      <c r="B4" s="37"/>
      <c r="C4" s="37"/>
      <c r="D4" s="37"/>
      <c r="E4" s="5"/>
    </row>
    <row r="6" spans="1:5" ht="18.75" customHeight="1">
      <c r="A6" s="41" t="s">
        <v>0</v>
      </c>
      <c r="B6" s="41" t="s">
        <v>1</v>
      </c>
      <c r="C6" s="42" t="s">
        <v>2</v>
      </c>
      <c r="D6" s="38" t="s">
        <v>26</v>
      </c>
    </row>
    <row r="7" spans="1:5" ht="27" customHeight="1">
      <c r="A7" s="41"/>
      <c r="B7" s="41"/>
      <c r="C7" s="42"/>
      <c r="D7" s="39"/>
    </row>
    <row r="8" spans="1:5" ht="24" customHeight="1">
      <c r="A8" s="41"/>
      <c r="B8" s="41"/>
      <c r="C8" s="42"/>
      <c r="D8" s="39"/>
    </row>
    <row r="9" spans="1:5" ht="78.75" customHeight="1">
      <c r="A9" s="41"/>
      <c r="B9" s="41"/>
      <c r="C9" s="42"/>
      <c r="D9" s="40"/>
    </row>
    <row r="10" spans="1:5" ht="30">
      <c r="A10" s="2" t="s">
        <v>4</v>
      </c>
      <c r="B10" s="3" t="s">
        <v>5</v>
      </c>
      <c r="C10" s="1" t="s">
        <v>69</v>
      </c>
      <c r="D10" s="1">
        <v>616.47688447950725</v>
      </c>
    </row>
    <row r="11" spans="1:5" ht="45">
      <c r="A11" s="2" t="s">
        <v>6</v>
      </c>
      <c r="B11" s="3" t="s">
        <v>7</v>
      </c>
      <c r="C11" s="1" t="s">
        <v>69</v>
      </c>
      <c r="D11" s="1">
        <v>752.61482379162499</v>
      </c>
    </row>
    <row r="12" spans="1:5" ht="60">
      <c r="A12" s="2" t="s">
        <v>8</v>
      </c>
      <c r="B12" s="4" t="s">
        <v>9</v>
      </c>
      <c r="C12" s="1" t="s">
        <v>69</v>
      </c>
      <c r="D12" s="1">
        <v>4615.2973668786617</v>
      </c>
    </row>
    <row r="13" spans="1:5" ht="60">
      <c r="A13" s="2" t="s">
        <v>10</v>
      </c>
      <c r="B13" s="4" t="s">
        <v>11</v>
      </c>
      <c r="C13" s="1" t="s">
        <v>69</v>
      </c>
      <c r="D13" s="1">
        <v>798.77868392571361</v>
      </c>
    </row>
    <row r="14" spans="1:5" ht="45">
      <c r="A14" s="2" t="s">
        <v>12</v>
      </c>
      <c r="B14" s="3" t="s">
        <v>13</v>
      </c>
      <c r="C14" s="1" t="s">
        <v>69</v>
      </c>
      <c r="D14" s="1">
        <v>859.5</v>
      </c>
    </row>
    <row r="15" spans="1:5" ht="60">
      <c r="A15" s="2" t="s">
        <v>14</v>
      </c>
      <c r="B15" s="4" t="s">
        <v>15</v>
      </c>
      <c r="C15" s="1" t="s">
        <v>69</v>
      </c>
      <c r="D15" s="1">
        <v>322.6084940901199</v>
      </c>
    </row>
    <row r="16" spans="1:5" ht="60">
      <c r="A16" s="2" t="s">
        <v>16</v>
      </c>
      <c r="B16" s="4" t="s">
        <v>17</v>
      </c>
      <c r="C16" s="1" t="s">
        <v>69</v>
      </c>
      <c r="D16" s="1">
        <v>289.16015625</v>
      </c>
    </row>
    <row r="17" spans="1:4" ht="60">
      <c r="A17" s="2" t="s">
        <v>18</v>
      </c>
      <c r="B17" s="3" t="s">
        <v>19</v>
      </c>
      <c r="C17" s="1" t="s">
        <v>71</v>
      </c>
      <c r="D17" s="1">
        <v>899.96575563298018</v>
      </c>
    </row>
    <row r="18" spans="1:4" ht="45">
      <c r="A18" s="2" t="s">
        <v>20</v>
      </c>
      <c r="B18" s="3" t="s">
        <v>21</v>
      </c>
      <c r="C18" s="1" t="s">
        <v>71</v>
      </c>
      <c r="D18" s="1">
        <v>899.96575563298018</v>
      </c>
    </row>
    <row r="19" spans="1:4" ht="45">
      <c r="A19" s="2" t="s">
        <v>22</v>
      </c>
      <c r="B19" s="3" t="s">
        <v>23</v>
      </c>
      <c r="C19" s="1" t="s">
        <v>71</v>
      </c>
      <c r="D19" s="1">
        <v>19.141067362868064</v>
      </c>
    </row>
    <row r="20" spans="1:4" ht="45">
      <c r="A20" s="2" t="s">
        <v>24</v>
      </c>
      <c r="B20" s="3" t="s">
        <v>25</v>
      </c>
      <c r="C20" s="1" t="s">
        <v>71</v>
      </c>
      <c r="D20" s="1">
        <v>19.141067362868064</v>
      </c>
    </row>
    <row r="22" spans="1:4">
      <c r="B22" s="28" t="s">
        <v>140</v>
      </c>
    </row>
    <row r="23" spans="1:4">
      <c r="A23" t="s">
        <v>80</v>
      </c>
      <c r="B23" t="s">
        <v>81</v>
      </c>
      <c r="C23" s="6" t="s">
        <v>71</v>
      </c>
      <c r="D23" s="25">
        <v>110.98358979812933</v>
      </c>
    </row>
    <row r="24" spans="1:4">
      <c r="A24" t="s">
        <v>82</v>
      </c>
      <c r="B24" t="s">
        <v>83</v>
      </c>
      <c r="C24" s="6" t="s">
        <v>71</v>
      </c>
      <c r="D24" s="25">
        <v>0.1404738042996094</v>
      </c>
    </row>
    <row r="25" spans="1:4">
      <c r="A25" t="s">
        <v>84</v>
      </c>
      <c r="B25" t="s">
        <v>85</v>
      </c>
      <c r="C25" s="6" t="s">
        <v>71</v>
      </c>
      <c r="D25" s="25">
        <v>4.8269409057437409</v>
      </c>
    </row>
    <row r="26" spans="1:4">
      <c r="A26" t="s">
        <v>86</v>
      </c>
      <c r="B26" t="s">
        <v>87</v>
      </c>
      <c r="C26" s="6" t="s">
        <v>71</v>
      </c>
      <c r="D26" s="25">
        <v>14.208669921820553</v>
      </c>
    </row>
    <row r="27" spans="1:4">
      <c r="A27" t="s">
        <v>88</v>
      </c>
      <c r="B27" t="s">
        <v>89</v>
      </c>
      <c r="C27" s="6" t="s">
        <v>71</v>
      </c>
      <c r="D27" s="25">
        <v>5.4616215111688113</v>
      </c>
    </row>
    <row r="28" spans="1:4">
      <c r="A28" t="s">
        <v>90</v>
      </c>
      <c r="B28" t="s">
        <v>91</v>
      </c>
      <c r="C28" s="6" t="s">
        <v>71</v>
      </c>
      <c r="D28" s="25">
        <v>20.114030057681177</v>
      </c>
    </row>
    <row r="29" spans="1:4">
      <c r="A29" t="s">
        <v>92</v>
      </c>
      <c r="B29" t="s">
        <v>93</v>
      </c>
      <c r="C29" s="6" t="s">
        <v>71</v>
      </c>
      <c r="D29" s="25">
        <v>2.7839353943013503</v>
      </c>
    </row>
    <row r="30" spans="1:4">
      <c r="A30" t="s">
        <v>94</v>
      </c>
      <c r="B30" t="s">
        <v>95</v>
      </c>
      <c r="C30" s="6" t="s">
        <v>71</v>
      </c>
      <c r="D30" s="25">
        <v>4.5613495488595168</v>
      </c>
    </row>
    <row r="31" spans="1:4">
      <c r="A31" t="s">
        <v>96</v>
      </c>
      <c r="B31" t="s">
        <v>97</v>
      </c>
      <c r="C31" s="6" t="s">
        <v>71</v>
      </c>
      <c r="D31" s="25">
        <v>3.3953254766899456E-2</v>
      </c>
    </row>
    <row r="32" spans="1:4">
      <c r="A32" t="s">
        <v>98</v>
      </c>
      <c r="B32" t="s">
        <v>99</v>
      </c>
      <c r="C32" s="6" t="s">
        <v>71</v>
      </c>
      <c r="D32" s="25">
        <v>0.30557929290209512</v>
      </c>
    </row>
    <row r="33" spans="1:4">
      <c r="A33" t="s">
        <v>100</v>
      </c>
      <c r="B33" t="s">
        <v>101</v>
      </c>
      <c r="C33" s="6" t="s">
        <v>71</v>
      </c>
      <c r="D33" s="25">
        <v>15.441126321805315</v>
      </c>
    </row>
    <row r="34" spans="1:4">
      <c r="A34" t="s">
        <v>102</v>
      </c>
      <c r="B34" t="s">
        <v>103</v>
      </c>
      <c r="C34" s="6" t="s">
        <v>71</v>
      </c>
      <c r="D34" s="25">
        <v>0.2809476085992188</v>
      </c>
    </row>
    <row r="35" spans="1:4">
      <c r="A35" t="s">
        <v>104</v>
      </c>
      <c r="B35" t="s">
        <v>105</v>
      </c>
      <c r="C35" s="6" t="s">
        <v>71</v>
      </c>
      <c r="D35" s="25">
        <v>0.203239617083947</v>
      </c>
    </row>
    <row r="36" spans="1:4">
      <c r="A36" t="s">
        <v>106</v>
      </c>
      <c r="B36" t="s">
        <v>107</v>
      </c>
      <c r="C36" s="6" t="s">
        <v>71</v>
      </c>
      <c r="D36" s="25">
        <v>5.080990427098675E-2</v>
      </c>
    </row>
    <row r="37" spans="1:4">
      <c r="A37" t="s">
        <v>108</v>
      </c>
      <c r="B37" t="s">
        <v>109</v>
      </c>
      <c r="C37" s="6" t="s">
        <v>71</v>
      </c>
      <c r="D37" s="25">
        <v>16.316781650512038</v>
      </c>
    </row>
    <row r="38" spans="1:4">
      <c r="A38" t="s">
        <v>110</v>
      </c>
      <c r="B38" t="s">
        <v>111</v>
      </c>
      <c r="C38" s="6" t="s">
        <v>71</v>
      </c>
      <c r="D38" s="25">
        <v>7.0117980451937019</v>
      </c>
    </row>
    <row r="39" spans="1:4">
      <c r="A39" t="s">
        <v>112</v>
      </c>
      <c r="B39" t="s">
        <v>113</v>
      </c>
      <c r="C39" s="6" t="s">
        <v>71</v>
      </c>
      <c r="D39" s="25">
        <v>138.01268870273216</v>
      </c>
    </row>
    <row r="40" spans="1:4">
      <c r="A40" t="s">
        <v>114</v>
      </c>
      <c r="B40" t="s">
        <v>115</v>
      </c>
      <c r="C40" s="6" t="s">
        <v>71</v>
      </c>
      <c r="D40" s="25">
        <v>10.370181052164822</v>
      </c>
    </row>
    <row r="41" spans="1:4">
      <c r="A41" t="s">
        <v>116</v>
      </c>
      <c r="B41" t="s">
        <v>117</v>
      </c>
      <c r="C41" s="6" t="s">
        <v>71</v>
      </c>
      <c r="D41" s="25">
        <v>1.8521921059277349</v>
      </c>
    </row>
    <row r="42" spans="1:4">
      <c r="A42" t="s">
        <v>118</v>
      </c>
      <c r="B42" t="s">
        <v>119</v>
      </c>
      <c r="C42" s="6" t="s">
        <v>71</v>
      </c>
      <c r="D42" s="25">
        <v>1.3368118976447443</v>
      </c>
    </row>
    <row r="43" spans="1:4">
      <c r="A43" t="s">
        <v>120</v>
      </c>
      <c r="B43" t="s">
        <v>121</v>
      </c>
      <c r="C43" s="6" t="s">
        <v>71</v>
      </c>
      <c r="D43" s="25">
        <v>2.5180137382964958</v>
      </c>
    </row>
    <row r="44" spans="1:4">
      <c r="A44" t="s">
        <v>122</v>
      </c>
      <c r="B44" t="s">
        <v>123</v>
      </c>
      <c r="C44" s="6" t="s">
        <v>71</v>
      </c>
      <c r="D44" s="25">
        <v>2.0665865390625007E-2</v>
      </c>
    </row>
    <row r="45" spans="1:4">
      <c r="A45" t="s">
        <v>124</v>
      </c>
      <c r="B45" t="s">
        <v>125</v>
      </c>
      <c r="C45" s="6" t="s">
        <v>71</v>
      </c>
      <c r="D45" s="25">
        <v>0.64185529955840404</v>
      </c>
    </row>
    <row r="46" spans="1:4">
      <c r="A46" t="s">
        <v>126</v>
      </c>
      <c r="B46" t="s">
        <v>127</v>
      </c>
      <c r="C46" s="6" t="s">
        <v>71</v>
      </c>
      <c r="D46" s="25">
        <v>168.99887031096821</v>
      </c>
    </row>
    <row r="47" spans="1:4">
      <c r="A47" t="s">
        <v>128</v>
      </c>
      <c r="B47" t="s">
        <v>129</v>
      </c>
      <c r="C47" s="6" t="s">
        <v>71</v>
      </c>
      <c r="D47" s="25">
        <v>4.5173468008902686</v>
      </c>
    </row>
    <row r="49" spans="1:4">
      <c r="B49" s="28" t="s">
        <v>152</v>
      </c>
      <c r="D49" s="6"/>
    </row>
    <row r="50" spans="1:4">
      <c r="A50" s="30" t="s">
        <v>196</v>
      </c>
      <c r="B50" s="11" t="s">
        <v>153</v>
      </c>
      <c r="C50" s="6" t="s">
        <v>69</v>
      </c>
      <c r="D50" s="26">
        <v>176.33683124999999</v>
      </c>
    </row>
    <row r="52" spans="1:4">
      <c r="B52" s="29" t="s">
        <v>180</v>
      </c>
    </row>
    <row r="53" spans="1:4" ht="43.2">
      <c r="A53" t="s">
        <v>154</v>
      </c>
      <c r="B53" s="31" t="s">
        <v>198</v>
      </c>
      <c r="C53" s="6" t="s">
        <v>64</v>
      </c>
      <c r="D53" s="23">
        <v>175.7</v>
      </c>
    </row>
    <row r="54" spans="1:4" ht="43.2">
      <c r="A54" t="s">
        <v>157</v>
      </c>
      <c r="B54" s="31" t="s">
        <v>199</v>
      </c>
      <c r="C54" s="6" t="s">
        <v>64</v>
      </c>
      <c r="D54" s="23">
        <v>351.4</v>
      </c>
    </row>
    <row r="55" spans="1:4" ht="43.2">
      <c r="A55" t="s">
        <v>159</v>
      </c>
      <c r="B55" s="31" t="s">
        <v>200</v>
      </c>
      <c r="C55" s="6" t="s">
        <v>64</v>
      </c>
      <c r="D55" s="23">
        <v>98.875</v>
      </c>
    </row>
    <row r="56" spans="1:4" ht="43.2">
      <c r="A56" t="s">
        <v>161</v>
      </c>
      <c r="B56" s="31" t="s">
        <v>201</v>
      </c>
      <c r="C56" s="6" t="s">
        <v>64</v>
      </c>
      <c r="D56" s="23">
        <v>28.583333333333332</v>
      </c>
    </row>
    <row r="57" spans="1:4" ht="43.2">
      <c r="A57" t="s">
        <v>163</v>
      </c>
      <c r="B57" s="31" t="s">
        <v>202</v>
      </c>
      <c r="C57" s="6" t="s">
        <v>64</v>
      </c>
      <c r="D57" s="23">
        <v>57.166666666666664</v>
      </c>
    </row>
    <row r="58" spans="1:4" ht="43.2">
      <c r="A58" t="s">
        <v>165</v>
      </c>
      <c r="B58" s="31" t="s">
        <v>203</v>
      </c>
      <c r="C58" s="6" t="s">
        <v>64</v>
      </c>
      <c r="D58" s="23">
        <v>43.75</v>
      </c>
    </row>
    <row r="59" spans="1:4">
      <c r="A59" t="s">
        <v>167</v>
      </c>
      <c r="B59" t="s">
        <v>168</v>
      </c>
      <c r="C59" s="6" t="s">
        <v>64</v>
      </c>
      <c r="D59" s="23">
        <v>23.454374999999995</v>
      </c>
    </row>
    <row r="60" spans="1:4">
      <c r="A60" t="s">
        <v>169</v>
      </c>
      <c r="B60" t="s">
        <v>170</v>
      </c>
      <c r="C60" s="6" t="s">
        <v>64</v>
      </c>
      <c r="D60" s="23">
        <v>6</v>
      </c>
    </row>
    <row r="61" spans="1:4">
      <c r="A61" t="s">
        <v>171</v>
      </c>
      <c r="B61" t="s">
        <v>172</v>
      </c>
      <c r="C61" s="6" t="s">
        <v>64</v>
      </c>
      <c r="D61" s="23">
        <v>62.163281249999997</v>
      </c>
    </row>
    <row r="62" spans="1:4">
      <c r="A62" t="s">
        <v>173</v>
      </c>
      <c r="B62" t="s">
        <v>174</v>
      </c>
      <c r="C62" s="6" t="s">
        <v>64</v>
      </c>
      <c r="D62" s="23">
        <v>156.36249999999998</v>
      </c>
    </row>
    <row r="63" spans="1:4">
      <c r="A63" t="s">
        <v>175</v>
      </c>
      <c r="B63" t="s">
        <v>176</v>
      </c>
      <c r="C63" s="6" t="s">
        <v>64</v>
      </c>
      <c r="D63" s="23">
        <v>32.59375</v>
      </c>
    </row>
    <row r="64" spans="1:4">
      <c r="A64" t="s">
        <v>177</v>
      </c>
      <c r="B64" t="s">
        <v>178</v>
      </c>
      <c r="C64" s="6" t="s">
        <v>179</v>
      </c>
      <c r="D64" s="23">
        <v>1</v>
      </c>
    </row>
    <row r="66" spans="1:4">
      <c r="B66" s="29" t="s">
        <v>312</v>
      </c>
    </row>
    <row r="67" spans="1:4">
      <c r="A67" t="s">
        <v>250</v>
      </c>
      <c r="B67" t="s">
        <v>251</v>
      </c>
      <c r="C67" s="6" t="s">
        <v>64</v>
      </c>
      <c r="D67" s="27">
        <v>194</v>
      </c>
    </row>
    <row r="68" spans="1:4">
      <c r="A68" t="s">
        <v>252</v>
      </c>
      <c r="B68" t="s">
        <v>253</v>
      </c>
      <c r="C68" s="6" t="s">
        <v>64</v>
      </c>
      <c r="D68" s="27">
        <v>221</v>
      </c>
    </row>
    <row r="69" spans="1:4">
      <c r="A69" t="s">
        <v>254</v>
      </c>
      <c r="B69" t="s">
        <v>255</v>
      </c>
      <c r="C69" s="6" t="s">
        <v>64</v>
      </c>
      <c r="D69" s="27">
        <v>15</v>
      </c>
    </row>
    <row r="70" spans="1:4">
      <c r="A70" t="s">
        <v>256</v>
      </c>
      <c r="B70" t="s">
        <v>257</v>
      </c>
      <c r="C70" s="6" t="s">
        <v>64</v>
      </c>
      <c r="D70" s="27">
        <v>29</v>
      </c>
    </row>
    <row r="71" spans="1:4">
      <c r="A71" t="s">
        <v>258</v>
      </c>
      <c r="B71" t="s">
        <v>259</v>
      </c>
      <c r="C71" s="6" t="s">
        <v>64</v>
      </c>
      <c r="D71" s="27">
        <v>118</v>
      </c>
    </row>
    <row r="72" spans="1:4">
      <c r="A72" t="s">
        <v>260</v>
      </c>
      <c r="B72" t="s">
        <v>261</v>
      </c>
      <c r="C72" s="6" t="s">
        <v>64</v>
      </c>
      <c r="D72" s="27">
        <v>422</v>
      </c>
    </row>
    <row r="73" spans="1:4">
      <c r="A73" t="s">
        <v>262</v>
      </c>
      <c r="B73" t="s">
        <v>263</v>
      </c>
      <c r="C73" s="6" t="s">
        <v>64</v>
      </c>
      <c r="D73" s="27">
        <v>719</v>
      </c>
    </row>
    <row r="74" spans="1:4">
      <c r="A74" t="s">
        <v>264</v>
      </c>
      <c r="B74" t="s">
        <v>265</v>
      </c>
      <c r="C74" s="6" t="s">
        <v>64</v>
      </c>
      <c r="D74" s="27">
        <v>29</v>
      </c>
    </row>
    <row r="76" spans="1:4">
      <c r="B76" s="29" t="s">
        <v>313</v>
      </c>
    </row>
    <row r="77" spans="1:4">
      <c r="A77" t="s">
        <v>300</v>
      </c>
      <c r="B77" t="s">
        <v>301</v>
      </c>
      <c r="C77" s="6" t="s">
        <v>156</v>
      </c>
      <c r="D77">
        <v>415</v>
      </c>
    </row>
    <row r="78" spans="1:4">
      <c r="A78" t="s">
        <v>302</v>
      </c>
      <c r="B78" t="s">
        <v>303</v>
      </c>
      <c r="C78" s="6" t="s">
        <v>156</v>
      </c>
      <c r="D78">
        <v>111</v>
      </c>
    </row>
    <row r="79" spans="1:4">
      <c r="A79" t="s">
        <v>304</v>
      </c>
      <c r="B79" t="s">
        <v>305</v>
      </c>
      <c r="C79" s="6" t="s">
        <v>156</v>
      </c>
      <c r="D79">
        <v>176</v>
      </c>
    </row>
    <row r="80" spans="1:4">
      <c r="A80" t="s">
        <v>306</v>
      </c>
      <c r="B80" t="s">
        <v>307</v>
      </c>
      <c r="C80" s="6" t="s">
        <v>156</v>
      </c>
      <c r="D80">
        <v>514</v>
      </c>
    </row>
    <row r="81" spans="1:4">
      <c r="A81" t="s">
        <v>308</v>
      </c>
      <c r="B81" t="s">
        <v>309</v>
      </c>
      <c r="C81" s="6" t="s">
        <v>156</v>
      </c>
      <c r="D81">
        <v>149</v>
      </c>
    </row>
    <row r="82" spans="1:4">
      <c r="A82" t="s">
        <v>310</v>
      </c>
      <c r="B82" t="s">
        <v>311</v>
      </c>
      <c r="C82" s="6" t="s">
        <v>156</v>
      </c>
      <c r="D82">
        <v>32</v>
      </c>
    </row>
  </sheetData>
  <mergeCells count="5">
    <mergeCell ref="B2:D4"/>
    <mergeCell ref="D6:D9"/>
    <mergeCell ref="A6:A9"/>
    <mergeCell ref="B6:B9"/>
    <mergeCell ref="C6:C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6"/>
  <sheetViews>
    <sheetView topLeftCell="A10" zoomScale="85" zoomScaleNormal="85" workbookViewId="0">
      <selection activeCell="G89" sqref="G89"/>
    </sheetView>
  </sheetViews>
  <sheetFormatPr defaultRowHeight="14.4"/>
  <cols>
    <col min="1" max="1" width="9.109375" style="6"/>
    <col min="2" max="2" width="87.5546875" style="11" customWidth="1"/>
    <col min="3" max="3" width="10" style="6" customWidth="1"/>
    <col min="4" max="4" width="14.6640625" style="6" customWidth="1"/>
  </cols>
  <sheetData>
    <row r="2" spans="1:5" ht="15.6">
      <c r="B2" s="43" t="s">
        <v>27</v>
      </c>
      <c r="C2" s="43"/>
      <c r="D2" s="43"/>
      <c r="E2" s="5"/>
    </row>
    <row r="3" spans="1:5" ht="15.6">
      <c r="B3" s="43"/>
      <c r="C3" s="43"/>
      <c r="D3" s="43"/>
      <c r="E3" s="5"/>
    </row>
    <row r="4" spans="1:5" ht="15.6">
      <c r="B4" s="43"/>
      <c r="C4" s="43"/>
      <c r="D4" s="43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26.4">
      <c r="A10" s="2" t="s">
        <v>4</v>
      </c>
      <c r="B10" s="10" t="s">
        <v>5</v>
      </c>
      <c r="C10" s="1" t="s">
        <v>69</v>
      </c>
      <c r="D10" s="1">
        <v>1253.053886323868</v>
      </c>
    </row>
    <row r="11" spans="1:5" ht="26.4">
      <c r="A11" s="2" t="s">
        <v>6</v>
      </c>
      <c r="B11" s="10" t="s">
        <v>7</v>
      </c>
      <c r="C11" s="1" t="s">
        <v>69</v>
      </c>
      <c r="D11" s="1">
        <v>1485.9268237916249</v>
      </c>
    </row>
    <row r="12" spans="1:5" ht="52.8">
      <c r="A12" s="2" t="s">
        <v>8</v>
      </c>
      <c r="B12" s="10" t="s">
        <v>28</v>
      </c>
      <c r="C12" s="1" t="s">
        <v>69</v>
      </c>
      <c r="D12" s="1">
        <v>7104.7820915095544</v>
      </c>
    </row>
    <row r="13" spans="1:5" ht="39.6">
      <c r="A13" s="2" t="s">
        <v>10</v>
      </c>
      <c r="B13" s="10" t="s">
        <v>29</v>
      </c>
      <c r="C13" s="1" t="s">
        <v>69</v>
      </c>
      <c r="D13" s="1">
        <v>2930.1117241360034</v>
      </c>
    </row>
    <row r="14" spans="1:5" ht="52.8">
      <c r="A14" s="2" t="s">
        <v>14</v>
      </c>
      <c r="B14" s="10" t="s">
        <v>30</v>
      </c>
      <c r="C14" s="1" t="s">
        <v>69</v>
      </c>
      <c r="D14" s="1">
        <v>636.03684616736564</v>
      </c>
    </row>
    <row r="15" spans="1:5" ht="52.8">
      <c r="A15" s="2" t="s">
        <v>16</v>
      </c>
      <c r="B15" s="10" t="s">
        <v>31</v>
      </c>
      <c r="C15" s="1" t="s">
        <v>69</v>
      </c>
      <c r="D15" s="1">
        <v>4096.8441498024022</v>
      </c>
    </row>
    <row r="16" spans="1:5" ht="52.8">
      <c r="A16" s="2" t="s">
        <v>32</v>
      </c>
      <c r="B16" s="10" t="s">
        <v>19</v>
      </c>
      <c r="C16" s="1" t="s">
        <v>71</v>
      </c>
      <c r="D16" s="1">
        <v>1186.8530153719139</v>
      </c>
    </row>
    <row r="17" spans="1:4" ht="39.6">
      <c r="A17" s="2" t="s">
        <v>33</v>
      </c>
      <c r="B17" s="10" t="s">
        <v>21</v>
      </c>
      <c r="C17" s="1" t="s">
        <v>71</v>
      </c>
      <c r="D17" s="1">
        <v>1186.8530153719139</v>
      </c>
    </row>
    <row r="18" spans="1:4" ht="39.6">
      <c r="A18" s="2" t="s">
        <v>22</v>
      </c>
      <c r="B18" s="10" t="s">
        <v>23</v>
      </c>
      <c r="C18" s="1" t="s">
        <v>71</v>
      </c>
      <c r="D18" s="1">
        <v>162.65895095381563</v>
      </c>
    </row>
    <row r="19" spans="1:4" ht="39.6">
      <c r="A19" s="2" t="s">
        <v>24</v>
      </c>
      <c r="B19" s="10" t="s">
        <v>25</v>
      </c>
      <c r="C19" s="1" t="s">
        <v>71</v>
      </c>
      <c r="D19" s="1">
        <v>162.65895095381563</v>
      </c>
    </row>
    <row r="21" spans="1:4">
      <c r="B21" s="28" t="s">
        <v>140</v>
      </c>
    </row>
    <row r="22" spans="1:4">
      <c r="A22" s="6" t="s">
        <v>80</v>
      </c>
      <c r="B22" s="11" t="s">
        <v>81</v>
      </c>
      <c r="C22" s="6" t="s">
        <v>71</v>
      </c>
      <c r="D22" s="25">
        <v>1419.9201650511932</v>
      </c>
    </row>
    <row r="23" spans="1:4">
      <c r="A23" s="6" t="s">
        <v>82</v>
      </c>
      <c r="B23" s="11" t="s">
        <v>83</v>
      </c>
      <c r="C23" s="6" t="s">
        <v>71</v>
      </c>
      <c r="D23" s="25">
        <v>1.4528957096718591</v>
      </c>
    </row>
    <row r="24" spans="1:4">
      <c r="A24" s="6" t="s">
        <v>130</v>
      </c>
      <c r="B24" s="11" t="s">
        <v>131</v>
      </c>
      <c r="C24" s="6" t="s">
        <v>71</v>
      </c>
      <c r="D24" s="25">
        <v>0.19159913180694693</v>
      </c>
    </row>
    <row r="25" spans="1:4">
      <c r="A25" s="6" t="s">
        <v>84</v>
      </c>
      <c r="B25" s="11" t="s">
        <v>85</v>
      </c>
      <c r="C25" s="6" t="s">
        <v>71</v>
      </c>
      <c r="D25" s="25">
        <v>270.78145719035956</v>
      </c>
    </row>
    <row r="26" spans="1:4">
      <c r="A26" s="6" t="s">
        <v>86</v>
      </c>
      <c r="B26" s="11" t="s">
        <v>87</v>
      </c>
      <c r="C26" s="6" t="s">
        <v>71</v>
      </c>
      <c r="D26" s="25">
        <v>124.01255094670486</v>
      </c>
    </row>
    <row r="27" spans="1:4">
      <c r="A27" s="6" t="s">
        <v>88</v>
      </c>
      <c r="B27" s="11" t="s">
        <v>89</v>
      </c>
      <c r="C27" s="6" t="s">
        <v>71</v>
      </c>
      <c r="D27" s="25">
        <v>15.16558168455969</v>
      </c>
    </row>
    <row r="28" spans="1:4">
      <c r="A28" s="6" t="s">
        <v>90</v>
      </c>
      <c r="B28" s="11" t="s">
        <v>91</v>
      </c>
      <c r="C28" s="6" t="s">
        <v>71</v>
      </c>
      <c r="D28" s="25">
        <v>230.38624044268531</v>
      </c>
    </row>
    <row r="29" spans="1:4">
      <c r="A29" s="6" t="s">
        <v>138</v>
      </c>
      <c r="B29" s="11" t="s">
        <v>132</v>
      </c>
      <c r="C29" s="6" t="s">
        <v>71</v>
      </c>
      <c r="D29" s="25">
        <v>0.28134210770497931</v>
      </c>
    </row>
    <row r="30" spans="1:4">
      <c r="A30" s="6" t="s">
        <v>92</v>
      </c>
      <c r="B30" s="11" t="s">
        <v>93</v>
      </c>
      <c r="C30" s="6" t="s">
        <v>71</v>
      </c>
      <c r="D30" s="25">
        <v>54.739679476775592</v>
      </c>
    </row>
    <row r="31" spans="1:4">
      <c r="A31" s="6" t="s">
        <v>94</v>
      </c>
      <c r="B31" s="11" t="s">
        <v>95</v>
      </c>
      <c r="C31" s="6" t="s">
        <v>71</v>
      </c>
      <c r="D31" s="25">
        <v>26.676803953010911</v>
      </c>
    </row>
    <row r="32" spans="1:4">
      <c r="A32" s="6" t="s">
        <v>96</v>
      </c>
      <c r="B32" s="11" t="s">
        <v>97</v>
      </c>
      <c r="C32" s="6" t="s">
        <v>71</v>
      </c>
      <c r="D32" s="25">
        <v>2.6964858649918737</v>
      </c>
    </row>
    <row r="33" spans="1:4">
      <c r="A33" s="6" t="s">
        <v>98</v>
      </c>
      <c r="B33" s="11" t="s">
        <v>99</v>
      </c>
      <c r="C33" s="6" t="s">
        <v>71</v>
      </c>
      <c r="D33" s="25">
        <v>24.268372784926861</v>
      </c>
    </row>
    <row r="34" spans="1:4">
      <c r="A34" s="6" t="s">
        <v>100</v>
      </c>
      <c r="B34" s="11" t="s">
        <v>101</v>
      </c>
      <c r="C34" s="6" t="s">
        <v>71</v>
      </c>
      <c r="D34" s="25">
        <v>40.322138142246907</v>
      </c>
    </row>
    <row r="35" spans="1:4">
      <c r="A35" s="6" t="s">
        <v>133</v>
      </c>
      <c r="B35" s="11" t="s">
        <v>134</v>
      </c>
      <c r="C35" s="6" t="s">
        <v>71</v>
      </c>
      <c r="D35" s="25">
        <v>0.45842342610185621</v>
      </c>
    </row>
    <row r="36" spans="1:4">
      <c r="A36" s="6" t="s">
        <v>102</v>
      </c>
      <c r="B36" s="11" t="s">
        <v>103</v>
      </c>
      <c r="C36" s="6" t="s">
        <v>71</v>
      </c>
      <c r="D36" s="25">
        <v>0.7459705960716535</v>
      </c>
    </row>
    <row r="37" spans="1:4">
      <c r="A37" s="6" t="s">
        <v>104</v>
      </c>
      <c r="B37" s="11" t="s">
        <v>105</v>
      </c>
      <c r="C37" s="6" t="s">
        <v>71</v>
      </c>
      <c r="D37" s="25">
        <v>0.21894939759036144</v>
      </c>
    </row>
    <row r="38" spans="1:4">
      <c r="A38" s="6" t="s">
        <v>106</v>
      </c>
      <c r="B38" s="11" t="s">
        <v>107</v>
      </c>
      <c r="C38" s="6" t="s">
        <v>71</v>
      </c>
      <c r="D38" s="25">
        <v>2.6893208957893431</v>
      </c>
    </row>
    <row r="39" spans="1:4">
      <c r="A39" s="6" t="s">
        <v>139</v>
      </c>
      <c r="B39" s="11" t="s">
        <v>135</v>
      </c>
      <c r="C39" s="6" t="s">
        <v>71</v>
      </c>
      <c r="D39" s="25">
        <v>4.0892912688541747</v>
      </c>
    </row>
    <row r="40" spans="1:4">
      <c r="A40" s="6" t="s">
        <v>136</v>
      </c>
      <c r="B40" s="11" t="s">
        <v>137</v>
      </c>
      <c r="C40" s="6" t="s">
        <v>71</v>
      </c>
      <c r="D40" s="25">
        <v>3.879122568964533</v>
      </c>
    </row>
    <row r="41" spans="1:4">
      <c r="A41" s="6" t="s">
        <v>108</v>
      </c>
      <c r="B41" s="11" t="s">
        <v>109</v>
      </c>
      <c r="C41" s="6" t="s">
        <v>71</v>
      </c>
      <c r="D41" s="25">
        <v>1956.6719989005521</v>
      </c>
    </row>
    <row r="42" spans="1:4">
      <c r="A42" s="6" t="s">
        <v>110</v>
      </c>
      <c r="B42" s="11" t="s">
        <v>111</v>
      </c>
      <c r="C42" s="6" t="s">
        <v>71</v>
      </c>
      <c r="D42" s="25">
        <v>7.1181248072546488</v>
      </c>
    </row>
    <row r="43" spans="1:4">
      <c r="A43" s="6" t="s">
        <v>112</v>
      </c>
      <c r="B43" s="11" t="s">
        <v>113</v>
      </c>
      <c r="C43" s="6" t="s">
        <v>71</v>
      </c>
      <c r="D43" s="25">
        <v>140.10551028979222</v>
      </c>
    </row>
    <row r="44" spans="1:4">
      <c r="A44" s="6" t="s">
        <v>114</v>
      </c>
      <c r="B44" s="11" t="s">
        <v>115</v>
      </c>
      <c r="C44" s="6" t="s">
        <v>71</v>
      </c>
      <c r="D44" s="25">
        <v>10.699414562705767</v>
      </c>
    </row>
    <row r="45" spans="1:4">
      <c r="A45" s="6" t="s">
        <v>116</v>
      </c>
      <c r="B45" s="11" t="s">
        <v>117</v>
      </c>
      <c r="C45" s="6" t="s">
        <v>71</v>
      </c>
      <c r="D45" s="25">
        <v>40.748695803392813</v>
      </c>
    </row>
    <row r="46" spans="1:4">
      <c r="A46" s="6" t="s">
        <v>118</v>
      </c>
      <c r="B46" s="11" t="s">
        <v>119</v>
      </c>
      <c r="C46" s="6" t="s">
        <v>71</v>
      </c>
      <c r="D46" s="25">
        <v>17.355176661199092</v>
      </c>
    </row>
    <row r="47" spans="1:4">
      <c r="A47" s="6" t="s">
        <v>120</v>
      </c>
      <c r="B47" s="11" t="s">
        <v>121</v>
      </c>
      <c r="C47" s="6" t="s">
        <v>71</v>
      </c>
      <c r="D47" s="25">
        <v>11.208628774542127</v>
      </c>
    </row>
    <row r="48" spans="1:4">
      <c r="A48" s="6" t="s">
        <v>122</v>
      </c>
      <c r="B48" s="11" t="s">
        <v>123</v>
      </c>
      <c r="C48" s="6" t="s">
        <v>71</v>
      </c>
      <c r="D48" s="25">
        <v>0.2172203624052686</v>
      </c>
    </row>
    <row r="49" spans="1:4">
      <c r="A49" s="6" t="s">
        <v>124</v>
      </c>
      <c r="B49" s="11" t="s">
        <v>125</v>
      </c>
      <c r="C49" s="6" t="s">
        <v>71</v>
      </c>
      <c r="D49" s="25">
        <v>5.237068604681502</v>
      </c>
    </row>
    <row r="50" spans="1:4">
      <c r="A50" s="6" t="s">
        <v>126</v>
      </c>
      <c r="B50" s="11" t="s">
        <v>127</v>
      </c>
      <c r="C50" s="6" t="s">
        <v>71</v>
      </c>
      <c r="D50" s="25">
        <v>376.65896791654671</v>
      </c>
    </row>
    <row r="51" spans="1:4">
      <c r="A51" s="6" t="s">
        <v>128</v>
      </c>
      <c r="B51" s="11" t="s">
        <v>129</v>
      </c>
      <c r="C51" s="6" t="s">
        <v>71</v>
      </c>
      <c r="D51" s="25">
        <v>34.018094402827991</v>
      </c>
    </row>
    <row r="53" spans="1:4">
      <c r="B53" s="28" t="s">
        <v>152</v>
      </c>
    </row>
    <row r="54" spans="1:4">
      <c r="A54" s="30" t="s">
        <v>196</v>
      </c>
      <c r="B54" s="11" t="s">
        <v>153</v>
      </c>
      <c r="C54" s="6" t="s">
        <v>69</v>
      </c>
      <c r="D54" s="26">
        <v>496.22464152777775</v>
      </c>
    </row>
    <row r="56" spans="1:4">
      <c r="B56" s="28" t="s">
        <v>180</v>
      </c>
    </row>
    <row r="57" spans="1:4" ht="43.2">
      <c r="A57" s="6" t="s">
        <v>154</v>
      </c>
      <c r="B57" s="32" t="s">
        <v>198</v>
      </c>
      <c r="C57" s="6" t="s">
        <v>64</v>
      </c>
      <c r="D57" s="25">
        <v>326.3</v>
      </c>
    </row>
    <row r="58" spans="1:4" ht="43.2">
      <c r="A58" s="6" t="s">
        <v>157</v>
      </c>
      <c r="B58" s="32" t="s">
        <v>199</v>
      </c>
      <c r="C58" s="6" t="s">
        <v>64</v>
      </c>
      <c r="D58" s="25">
        <v>652.6</v>
      </c>
    </row>
    <row r="59" spans="1:4" ht="43.2">
      <c r="A59" s="6" t="s">
        <v>159</v>
      </c>
      <c r="B59" s="32" t="s">
        <v>200</v>
      </c>
      <c r="C59" s="6" t="s">
        <v>64</v>
      </c>
      <c r="D59" s="25">
        <v>183.625</v>
      </c>
    </row>
    <row r="60" spans="1:4" ht="43.2">
      <c r="A60" s="6" t="s">
        <v>161</v>
      </c>
      <c r="B60" s="32" t="s">
        <v>201</v>
      </c>
      <c r="C60" s="6" t="s">
        <v>64</v>
      </c>
      <c r="D60" s="25">
        <v>53.083333333333336</v>
      </c>
    </row>
    <row r="61" spans="1:4" ht="43.2">
      <c r="A61" s="6" t="s">
        <v>163</v>
      </c>
      <c r="B61" s="32" t="s">
        <v>202</v>
      </c>
      <c r="C61" s="6" t="s">
        <v>64</v>
      </c>
      <c r="D61" s="25">
        <v>106.16666666666667</v>
      </c>
    </row>
    <row r="62" spans="1:4" ht="43.2">
      <c r="A62" s="6" t="s">
        <v>165</v>
      </c>
      <c r="B62" s="32" t="s">
        <v>203</v>
      </c>
      <c r="C62" s="6" t="s">
        <v>64</v>
      </c>
      <c r="D62" s="25">
        <v>81.25</v>
      </c>
    </row>
    <row r="63" spans="1:4">
      <c r="A63" s="6" t="s">
        <v>167</v>
      </c>
      <c r="B63" s="11" t="s">
        <v>168</v>
      </c>
      <c r="C63" s="6" t="s">
        <v>64</v>
      </c>
      <c r="D63" s="25">
        <v>43.558124999999997</v>
      </c>
    </row>
    <row r="64" spans="1:4">
      <c r="A64" s="6" t="s">
        <v>169</v>
      </c>
      <c r="B64" s="11" t="s">
        <v>170</v>
      </c>
      <c r="C64" s="6" t="s">
        <v>64</v>
      </c>
      <c r="D64" s="25">
        <v>6</v>
      </c>
    </row>
    <row r="65" spans="1:4">
      <c r="A65" s="6" t="s">
        <v>171</v>
      </c>
      <c r="B65" s="11" t="s">
        <v>172</v>
      </c>
      <c r="C65" s="6" t="s">
        <v>64</v>
      </c>
      <c r="D65" s="25">
        <v>115.44609375</v>
      </c>
    </row>
    <row r="66" spans="1:4">
      <c r="A66" s="6" t="s">
        <v>173</v>
      </c>
      <c r="B66" s="11" t="s">
        <v>174</v>
      </c>
      <c r="C66" s="6" t="s">
        <v>64</v>
      </c>
      <c r="D66" s="25">
        <v>290.38749999999999</v>
      </c>
    </row>
    <row r="67" spans="1:4">
      <c r="A67" s="6" t="s">
        <v>175</v>
      </c>
      <c r="B67" s="11" t="s">
        <v>176</v>
      </c>
      <c r="C67" s="6" t="s">
        <v>64</v>
      </c>
      <c r="D67" s="25">
        <v>60.53125</v>
      </c>
    </row>
    <row r="68" spans="1:4">
      <c r="A68" s="6" t="s">
        <v>177</v>
      </c>
      <c r="B68" s="11" t="s">
        <v>178</v>
      </c>
      <c r="C68" s="6" t="s">
        <v>179</v>
      </c>
      <c r="D68" s="25">
        <v>1</v>
      </c>
    </row>
    <row r="70" spans="1:4">
      <c r="B70" s="29" t="s">
        <v>312</v>
      </c>
    </row>
    <row r="71" spans="1:4">
      <c r="A71" s="6" t="s">
        <v>250</v>
      </c>
      <c r="B71" s="11" t="s">
        <v>251</v>
      </c>
      <c r="C71" s="6" t="s">
        <v>64</v>
      </c>
      <c r="D71" s="6">
        <v>292</v>
      </c>
    </row>
    <row r="72" spans="1:4">
      <c r="A72" s="6" t="s">
        <v>252</v>
      </c>
      <c r="B72" s="11" t="s">
        <v>253</v>
      </c>
      <c r="C72" s="6" t="s">
        <v>64</v>
      </c>
      <c r="D72" s="6">
        <v>1824</v>
      </c>
    </row>
    <row r="73" spans="1:4">
      <c r="A73" s="6" t="s">
        <v>254</v>
      </c>
      <c r="B73" s="11" t="s">
        <v>255</v>
      </c>
      <c r="C73" s="6" t="s">
        <v>64</v>
      </c>
      <c r="D73" s="6">
        <v>23</v>
      </c>
    </row>
    <row r="74" spans="1:4">
      <c r="A74" s="6" t="s">
        <v>256</v>
      </c>
      <c r="B74" s="11" t="s">
        <v>257</v>
      </c>
      <c r="C74" s="6" t="s">
        <v>64</v>
      </c>
      <c r="D74" s="6">
        <v>44</v>
      </c>
    </row>
    <row r="75" spans="1:4">
      <c r="A75" s="6" t="s">
        <v>258</v>
      </c>
      <c r="B75" s="11" t="s">
        <v>259</v>
      </c>
      <c r="C75" s="6" t="s">
        <v>64</v>
      </c>
      <c r="D75" s="6">
        <v>178</v>
      </c>
    </row>
    <row r="76" spans="1:4">
      <c r="A76" s="6" t="s">
        <v>260</v>
      </c>
      <c r="B76" s="11" t="s">
        <v>261</v>
      </c>
      <c r="C76" s="6" t="s">
        <v>64</v>
      </c>
      <c r="D76" s="6">
        <v>2389</v>
      </c>
    </row>
    <row r="77" spans="1:4">
      <c r="A77" s="6" t="s">
        <v>266</v>
      </c>
      <c r="B77" s="11" t="s">
        <v>267</v>
      </c>
      <c r="C77" s="6" t="s">
        <v>64</v>
      </c>
      <c r="D77" s="6">
        <v>250</v>
      </c>
    </row>
    <row r="78" spans="1:4">
      <c r="A78" s="6" t="s">
        <v>262</v>
      </c>
      <c r="B78" s="11" t="s">
        <v>263</v>
      </c>
      <c r="C78" s="6" t="s">
        <v>64</v>
      </c>
      <c r="D78" s="6">
        <v>1161</v>
      </c>
    </row>
    <row r="79" spans="1:4">
      <c r="A79" s="6" t="s">
        <v>264</v>
      </c>
      <c r="B79" s="11" t="s">
        <v>265</v>
      </c>
      <c r="C79" s="6" t="s">
        <v>64</v>
      </c>
      <c r="D79" s="6">
        <v>44</v>
      </c>
    </row>
    <row r="80" spans="1:4">
      <c r="A80" s="6" t="s">
        <v>268</v>
      </c>
      <c r="B80" s="11" t="s">
        <v>269</v>
      </c>
      <c r="C80" s="6" t="s">
        <v>64</v>
      </c>
      <c r="D80" s="6">
        <v>250</v>
      </c>
    </row>
    <row r="82" spans="1:4">
      <c r="B82" s="29" t="s">
        <v>313</v>
      </c>
    </row>
    <row r="83" spans="1:4">
      <c r="A83" s="6" t="s">
        <v>314</v>
      </c>
      <c r="B83" s="11" t="s">
        <v>315</v>
      </c>
      <c r="C83" s="6" t="s">
        <v>64</v>
      </c>
      <c r="D83" s="6">
        <v>1920</v>
      </c>
    </row>
    <row r="84" spans="1:4">
      <c r="A84" s="6" t="s">
        <v>300</v>
      </c>
      <c r="B84" s="11" t="s">
        <v>301</v>
      </c>
      <c r="C84" s="6" t="s">
        <v>64</v>
      </c>
      <c r="D84" s="6">
        <v>2261</v>
      </c>
    </row>
    <row r="85" spans="1:4">
      <c r="A85" s="6" t="s">
        <v>302</v>
      </c>
      <c r="B85" s="11" t="s">
        <v>303</v>
      </c>
      <c r="C85" s="6" t="s">
        <v>64</v>
      </c>
      <c r="D85" s="6">
        <v>914</v>
      </c>
    </row>
    <row r="86" spans="1:4">
      <c r="A86" s="6" t="s">
        <v>304</v>
      </c>
      <c r="B86" s="11" t="s">
        <v>305</v>
      </c>
      <c r="C86" s="6" t="s">
        <v>64</v>
      </c>
      <c r="D86" s="6">
        <v>265</v>
      </c>
    </row>
    <row r="87" spans="1:4">
      <c r="A87" s="6" t="s">
        <v>316</v>
      </c>
      <c r="B87" s="11" t="s">
        <v>317</v>
      </c>
      <c r="C87" s="6" t="s">
        <v>64</v>
      </c>
      <c r="D87" s="6">
        <v>162</v>
      </c>
    </row>
    <row r="88" spans="1:4">
      <c r="A88" s="6" t="s">
        <v>318</v>
      </c>
      <c r="B88" s="11" t="s">
        <v>319</v>
      </c>
      <c r="C88" s="6" t="s">
        <v>64</v>
      </c>
      <c r="D88" s="6">
        <v>292</v>
      </c>
    </row>
    <row r="89" spans="1:4">
      <c r="A89" s="6" t="s">
        <v>320</v>
      </c>
      <c r="B89" s="11" t="s">
        <v>321</v>
      </c>
      <c r="C89" s="6" t="s">
        <v>64</v>
      </c>
      <c r="D89" s="6">
        <v>580</v>
      </c>
    </row>
    <row r="90" spans="1:4">
      <c r="A90" s="6" t="s">
        <v>322</v>
      </c>
      <c r="B90" s="11" t="s">
        <v>323</v>
      </c>
      <c r="C90" s="6" t="s">
        <v>64</v>
      </c>
      <c r="D90" s="6">
        <v>440</v>
      </c>
    </row>
    <row r="91" spans="1:4">
      <c r="A91" s="6" t="s">
        <v>306</v>
      </c>
      <c r="B91" s="11" t="s">
        <v>307</v>
      </c>
      <c r="C91" s="6" t="s">
        <v>64</v>
      </c>
      <c r="D91" s="6">
        <v>785</v>
      </c>
    </row>
    <row r="92" spans="1:4">
      <c r="A92" s="6" t="s">
        <v>308</v>
      </c>
      <c r="B92" s="11" t="s">
        <v>309</v>
      </c>
      <c r="C92" s="6" t="s">
        <v>64</v>
      </c>
      <c r="D92" s="6">
        <v>229</v>
      </c>
    </row>
    <row r="93" spans="1:4">
      <c r="A93" s="6" t="s">
        <v>324</v>
      </c>
      <c r="B93" s="11" t="s">
        <v>325</v>
      </c>
      <c r="C93" s="6" t="s">
        <v>64</v>
      </c>
      <c r="D93" s="6">
        <v>645</v>
      </c>
    </row>
    <row r="94" spans="1:4">
      <c r="A94" s="6" t="s">
        <v>326</v>
      </c>
      <c r="B94" s="11" t="s">
        <v>327</v>
      </c>
      <c r="C94" s="6" t="s">
        <v>64</v>
      </c>
      <c r="D94" s="6">
        <v>140</v>
      </c>
    </row>
    <row r="95" spans="1:4">
      <c r="A95" s="6" t="s">
        <v>310</v>
      </c>
      <c r="B95" s="11" t="s">
        <v>311</v>
      </c>
      <c r="C95" s="6" t="s">
        <v>64</v>
      </c>
      <c r="D95" s="6">
        <v>1189</v>
      </c>
    </row>
    <row r="96" spans="1:4">
      <c r="A96" s="6" t="s">
        <v>328</v>
      </c>
      <c r="B96" s="11" t="s">
        <v>329</v>
      </c>
      <c r="C96" s="6" t="s">
        <v>64</v>
      </c>
      <c r="D96" s="6">
        <v>143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zoomScale="55" zoomScaleNormal="55" workbookViewId="0">
      <selection activeCell="J21" sqref="J21"/>
    </sheetView>
  </sheetViews>
  <sheetFormatPr defaultRowHeight="14.4"/>
  <cols>
    <col min="1" max="1" width="9.109375" style="6"/>
    <col min="2" max="2" width="83.33203125" style="11" customWidth="1"/>
    <col min="3" max="3" width="10" style="6" customWidth="1"/>
    <col min="4" max="4" width="14.6640625" style="6" customWidth="1"/>
  </cols>
  <sheetData>
    <row r="2" spans="1:5" ht="15.6">
      <c r="B2" s="43" t="s">
        <v>34</v>
      </c>
      <c r="C2" s="43"/>
      <c r="D2" s="43"/>
      <c r="E2" s="5"/>
    </row>
    <row r="3" spans="1:5" ht="15.6">
      <c r="B3" s="43"/>
      <c r="C3" s="43"/>
      <c r="D3" s="43"/>
      <c r="E3" s="5"/>
    </row>
    <row r="4" spans="1:5" ht="15.6">
      <c r="B4" s="43"/>
      <c r="C4" s="43"/>
      <c r="D4" s="43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26.4">
      <c r="A10" s="15" t="s">
        <v>4</v>
      </c>
      <c r="B10" s="13" t="s">
        <v>35</v>
      </c>
      <c r="C10" s="12" t="s">
        <v>69</v>
      </c>
      <c r="D10" s="12">
        <v>628.964758811205</v>
      </c>
    </row>
    <row r="11" spans="1:5" ht="26.4">
      <c r="A11" s="15" t="s">
        <v>6</v>
      </c>
      <c r="B11" s="13" t="s">
        <v>36</v>
      </c>
      <c r="C11" s="12" t="s">
        <v>69</v>
      </c>
      <c r="D11" s="12">
        <v>7.4076406478098198</v>
      </c>
    </row>
    <row r="12" spans="1:5" ht="39.6">
      <c r="A12" s="15" t="s">
        <v>37</v>
      </c>
      <c r="B12" s="14" t="s">
        <v>38</v>
      </c>
      <c r="C12" s="12" t="s">
        <v>69</v>
      </c>
      <c r="D12" s="12">
        <v>2435.3827069838912</v>
      </c>
    </row>
    <row r="13" spans="1:5" ht="39.6">
      <c r="A13" s="15" t="s">
        <v>39</v>
      </c>
      <c r="B13" s="13" t="s">
        <v>40</v>
      </c>
      <c r="C13" s="12" t="s">
        <v>69</v>
      </c>
      <c r="D13" s="12">
        <v>2455.5923249003326</v>
      </c>
    </row>
    <row r="14" spans="1:5" ht="52.8">
      <c r="A14" s="15" t="s">
        <v>41</v>
      </c>
      <c r="B14" s="13" t="s">
        <v>19</v>
      </c>
      <c r="C14" s="12" t="s">
        <v>71</v>
      </c>
      <c r="D14" s="12">
        <v>978.17382233904345</v>
      </c>
    </row>
    <row r="15" spans="1:5" ht="39.6">
      <c r="A15" s="15" t="s">
        <v>20</v>
      </c>
      <c r="B15" s="13" t="s">
        <v>21</v>
      </c>
      <c r="C15" s="12" t="s">
        <v>71</v>
      </c>
      <c r="D15" s="12">
        <v>978.17382233904345</v>
      </c>
    </row>
    <row r="17" spans="1:4">
      <c r="B17" s="28" t="s">
        <v>140</v>
      </c>
      <c r="D17" s="25"/>
    </row>
    <row r="18" spans="1:4">
      <c r="A18" s="6" t="s">
        <v>118</v>
      </c>
      <c r="B18" s="11" t="s">
        <v>141</v>
      </c>
      <c r="C18" s="6" t="s">
        <v>71</v>
      </c>
      <c r="D18" s="25">
        <v>4.1094500421285725</v>
      </c>
    </row>
    <row r="19" spans="1:4">
      <c r="A19" s="6" t="s">
        <v>120</v>
      </c>
      <c r="B19" s="11" t="s">
        <v>121</v>
      </c>
      <c r="C19" s="6" t="s">
        <v>71</v>
      </c>
      <c r="D19" s="25">
        <v>1.5448999509671424</v>
      </c>
    </row>
    <row r="20" spans="1:4">
      <c r="A20" s="6" t="s">
        <v>128</v>
      </c>
      <c r="B20" s="11" t="s">
        <v>142</v>
      </c>
      <c r="C20" s="6" t="s">
        <v>71</v>
      </c>
      <c r="D20" s="25">
        <v>5.6543499930957157</v>
      </c>
    </row>
    <row r="22" spans="1:4">
      <c r="B22" s="28" t="s">
        <v>152</v>
      </c>
      <c r="D22"/>
    </row>
    <row r="23" spans="1:4">
      <c r="A23" s="30" t="s">
        <v>196</v>
      </c>
      <c r="B23" s="11" t="s">
        <v>153</v>
      </c>
      <c r="C23" s="6" t="s">
        <v>69</v>
      </c>
      <c r="D23" s="24">
        <v>0</v>
      </c>
    </row>
    <row r="25" spans="1:4">
      <c r="B25" s="28" t="s">
        <v>180</v>
      </c>
    </row>
    <row r="26" spans="1:4">
      <c r="A26" s="6">
        <v>0</v>
      </c>
      <c r="B26" s="6">
        <v>0</v>
      </c>
      <c r="C26" s="6">
        <v>0</v>
      </c>
      <c r="D26" s="6">
        <v>0</v>
      </c>
    </row>
    <row r="27" spans="1:4">
      <c r="B27" s="29" t="s">
        <v>312</v>
      </c>
    </row>
    <row r="28" spans="1:4">
      <c r="A28" s="6">
        <v>0</v>
      </c>
      <c r="B28" s="6">
        <v>0</v>
      </c>
      <c r="C28" s="6">
        <v>0</v>
      </c>
      <c r="D28" s="6">
        <v>0</v>
      </c>
    </row>
    <row r="29" spans="1:4">
      <c r="B29" s="29" t="s">
        <v>313</v>
      </c>
    </row>
    <row r="30" spans="1:4">
      <c r="A30" s="6">
        <v>0</v>
      </c>
      <c r="B30" s="6">
        <v>0</v>
      </c>
      <c r="C30" s="6">
        <v>0</v>
      </c>
      <c r="D30" s="6">
        <v>0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9"/>
  <sheetViews>
    <sheetView topLeftCell="A68" zoomScale="70" zoomScaleNormal="70" workbookViewId="0">
      <selection activeCell="E93" sqref="E93"/>
    </sheetView>
  </sheetViews>
  <sheetFormatPr defaultRowHeight="14.4"/>
  <cols>
    <col min="1" max="1" width="9.109375" style="6"/>
    <col min="2" max="2" width="79.109375" style="11" customWidth="1"/>
    <col min="3" max="3" width="10" style="6" customWidth="1"/>
    <col min="4" max="4" width="14.6640625" style="6" customWidth="1"/>
  </cols>
  <sheetData>
    <row r="2" spans="1:5" ht="15.6">
      <c r="B2" s="43" t="s">
        <v>46</v>
      </c>
      <c r="C2" s="43"/>
      <c r="D2" s="43"/>
      <c r="E2" s="5"/>
    </row>
    <row r="3" spans="1:5" ht="15.6">
      <c r="B3" s="43"/>
      <c r="C3" s="43"/>
      <c r="D3" s="43"/>
      <c r="E3" s="5"/>
    </row>
    <row r="4" spans="1:5" ht="15.6">
      <c r="B4" s="43"/>
      <c r="C4" s="43"/>
      <c r="D4" s="43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26.4">
      <c r="A10" s="2" t="s">
        <v>4</v>
      </c>
      <c r="B10" s="10" t="s">
        <v>5</v>
      </c>
      <c r="C10" s="1" t="s">
        <v>69</v>
      </c>
      <c r="D10" s="1">
        <v>556.4068225261268</v>
      </c>
    </row>
    <row r="11" spans="1:5" ht="52.8">
      <c r="A11" s="2" t="s">
        <v>8</v>
      </c>
      <c r="B11" s="10" t="s">
        <v>28</v>
      </c>
      <c r="C11" s="1" t="s">
        <v>69</v>
      </c>
      <c r="D11" s="1">
        <v>1312.1278327576604</v>
      </c>
    </row>
    <row r="12" spans="1:5" ht="39.6">
      <c r="A12" s="2" t="s">
        <v>10</v>
      </c>
      <c r="B12" s="10" t="s">
        <v>42</v>
      </c>
      <c r="C12" s="1" t="s">
        <v>69</v>
      </c>
      <c r="D12" s="1">
        <v>2018.0161412670934</v>
      </c>
    </row>
    <row r="13" spans="1:5" ht="39.6">
      <c r="A13" s="2" t="s">
        <v>14</v>
      </c>
      <c r="B13" s="10" t="s">
        <v>43</v>
      </c>
      <c r="C13" s="1" t="s">
        <v>69</v>
      </c>
      <c r="D13" s="1">
        <v>829.4375</v>
      </c>
    </row>
    <row r="14" spans="1:5" ht="52.8">
      <c r="A14" s="2" t="s">
        <v>44</v>
      </c>
      <c r="B14" s="10" t="s">
        <v>19</v>
      </c>
      <c r="C14" s="1" t="s">
        <v>71</v>
      </c>
      <c r="D14" s="1">
        <v>650.37291172130938</v>
      </c>
    </row>
    <row r="15" spans="1:5" ht="39.6">
      <c r="A15" s="2" t="s">
        <v>45</v>
      </c>
      <c r="B15" s="10" t="s">
        <v>21</v>
      </c>
      <c r="C15" s="1" t="s">
        <v>71</v>
      </c>
      <c r="D15" s="1">
        <v>650.37291172130938</v>
      </c>
    </row>
    <row r="16" spans="1:5" ht="39.6">
      <c r="A16" s="2" t="s">
        <v>22</v>
      </c>
      <c r="B16" s="10" t="s">
        <v>23</v>
      </c>
      <c r="C16" s="1" t="s">
        <v>71</v>
      </c>
      <c r="D16" s="1">
        <v>30.98583</v>
      </c>
    </row>
    <row r="17" spans="1:4" ht="39.6">
      <c r="A17" s="2" t="s">
        <v>24</v>
      </c>
      <c r="B17" s="10" t="s">
        <v>25</v>
      </c>
      <c r="C17" s="1" t="s">
        <v>71</v>
      </c>
      <c r="D17" s="1">
        <v>30.98583</v>
      </c>
    </row>
    <row r="19" spans="1:4">
      <c r="B19" s="28" t="s">
        <v>140</v>
      </c>
    </row>
    <row r="20" spans="1:4">
      <c r="A20" s="6" t="s">
        <v>80</v>
      </c>
      <c r="B20" s="11" t="s">
        <v>81</v>
      </c>
      <c r="C20" s="6" t="s">
        <v>71</v>
      </c>
      <c r="D20" s="25">
        <v>42.693960644359059</v>
      </c>
    </row>
    <row r="21" spans="1:4">
      <c r="A21" s="6" t="s">
        <v>84</v>
      </c>
      <c r="B21" s="11" t="s">
        <v>85</v>
      </c>
      <c r="C21" s="6" t="s">
        <v>71</v>
      </c>
      <c r="D21" s="25">
        <v>24.189881576806272</v>
      </c>
    </row>
    <row r="22" spans="1:4">
      <c r="A22" s="6" t="s">
        <v>86</v>
      </c>
      <c r="B22" s="11" t="s">
        <v>87</v>
      </c>
      <c r="C22" s="6" t="s">
        <v>71</v>
      </c>
      <c r="D22" s="25">
        <v>9.1602354123530301</v>
      </c>
    </row>
    <row r="23" spans="1:4">
      <c r="A23" s="6" t="s">
        <v>90</v>
      </c>
      <c r="B23" s="11" t="s">
        <v>91</v>
      </c>
      <c r="C23" s="6" t="s">
        <v>71</v>
      </c>
      <c r="D23" s="25">
        <v>6.0933724549132497</v>
      </c>
    </row>
    <row r="24" spans="1:4">
      <c r="A24" s="6" t="s">
        <v>94</v>
      </c>
      <c r="B24" s="11" t="s">
        <v>95</v>
      </c>
      <c r="C24" s="6" t="s">
        <v>71</v>
      </c>
      <c r="D24" s="25">
        <v>1.8159056984840811</v>
      </c>
    </row>
    <row r="25" spans="1:4">
      <c r="A25" s="6" t="s">
        <v>98</v>
      </c>
      <c r="B25" s="11" t="s">
        <v>143</v>
      </c>
      <c r="C25" s="6" t="s">
        <v>71</v>
      </c>
      <c r="D25" s="25">
        <v>0.92812957922519701</v>
      </c>
    </row>
    <row r="26" spans="1:4">
      <c r="A26" s="6" t="s">
        <v>104</v>
      </c>
      <c r="B26" s="11" t="s">
        <v>144</v>
      </c>
      <c r="C26" s="6" t="s">
        <v>71</v>
      </c>
      <c r="D26" s="25">
        <v>1.0185213295497377</v>
      </c>
    </row>
    <row r="27" spans="1:4">
      <c r="A27" s="6" t="s">
        <v>106</v>
      </c>
      <c r="B27" s="11" t="s">
        <v>107</v>
      </c>
      <c r="C27" s="6" t="s">
        <v>71</v>
      </c>
      <c r="D27" s="25">
        <v>0.25463033238743443</v>
      </c>
    </row>
    <row r="28" spans="1:4">
      <c r="A28" s="6" t="s">
        <v>108</v>
      </c>
      <c r="B28" s="11" t="s">
        <v>109</v>
      </c>
      <c r="C28" s="6" t="s">
        <v>71</v>
      </c>
      <c r="D28" s="25">
        <v>83.410601750368784</v>
      </c>
    </row>
    <row r="29" spans="1:4">
      <c r="A29" s="6" t="s">
        <v>118</v>
      </c>
      <c r="B29" s="11" t="s">
        <v>141</v>
      </c>
      <c r="C29" s="6" t="s">
        <v>71</v>
      </c>
      <c r="D29" s="25">
        <v>1.714783818046524</v>
      </c>
    </row>
    <row r="30" spans="1:4">
      <c r="A30" s="6" t="s">
        <v>120</v>
      </c>
      <c r="B30" s="11" t="s">
        <v>121</v>
      </c>
      <c r="C30" s="6" t="s">
        <v>71</v>
      </c>
      <c r="D30" s="25">
        <v>6.2951397547448149</v>
      </c>
    </row>
    <row r="31" spans="1:4">
      <c r="A31" s="6" t="s">
        <v>124</v>
      </c>
      <c r="B31" s="11" t="s">
        <v>125</v>
      </c>
      <c r="C31" s="6" t="s">
        <v>71</v>
      </c>
      <c r="D31" s="25">
        <v>3.8294587662612964</v>
      </c>
    </row>
    <row r="32" spans="1:4">
      <c r="A32" s="6" t="s">
        <v>126</v>
      </c>
      <c r="B32" s="11" t="s">
        <v>127</v>
      </c>
      <c r="C32" s="6" t="s">
        <v>71</v>
      </c>
      <c r="D32" s="25">
        <v>83.410601750368784</v>
      </c>
    </row>
    <row r="33" spans="1:4">
      <c r="A33" s="6" t="s">
        <v>128</v>
      </c>
      <c r="B33" s="11" t="s">
        <v>142</v>
      </c>
      <c r="C33" s="6" t="s">
        <v>71</v>
      </c>
      <c r="D33" s="25">
        <v>11.839382339052635</v>
      </c>
    </row>
    <row r="35" spans="1:4">
      <c r="B35" s="28" t="s">
        <v>152</v>
      </c>
    </row>
    <row r="36" spans="1:4">
      <c r="A36" s="30" t="s">
        <v>196</v>
      </c>
      <c r="B36" s="11" t="s">
        <v>153</v>
      </c>
      <c r="C36" s="6" t="s">
        <v>69</v>
      </c>
      <c r="D36" s="26">
        <v>1312.7704888888888</v>
      </c>
    </row>
    <row r="38" spans="1:4">
      <c r="B38" s="28" t="s">
        <v>180</v>
      </c>
    </row>
    <row r="39" spans="1:4">
      <c r="A39" s="6" t="s">
        <v>181</v>
      </c>
      <c r="B39" s="11" t="s">
        <v>182</v>
      </c>
      <c r="C39" s="6" t="s">
        <v>64</v>
      </c>
      <c r="D39" s="6">
        <v>75</v>
      </c>
    </row>
    <row r="40" spans="1:4">
      <c r="A40" s="6" t="s">
        <v>183</v>
      </c>
      <c r="B40" s="11" t="s">
        <v>184</v>
      </c>
      <c r="C40" s="6" t="s">
        <v>64</v>
      </c>
      <c r="D40" s="6">
        <v>45</v>
      </c>
    </row>
    <row r="42" spans="1:4">
      <c r="A42" s="6" t="s">
        <v>208</v>
      </c>
      <c r="B42" s="28" t="s">
        <v>209</v>
      </c>
    </row>
    <row r="43" spans="1:4">
      <c r="A43" s="6" t="s">
        <v>210</v>
      </c>
      <c r="B43" s="11" t="s">
        <v>211</v>
      </c>
      <c r="C43" s="6" t="s">
        <v>64</v>
      </c>
      <c r="D43" s="6">
        <v>25</v>
      </c>
    </row>
    <row r="44" spans="1:4">
      <c r="A44" s="6" t="s">
        <v>212</v>
      </c>
      <c r="B44" s="11" t="s">
        <v>213</v>
      </c>
      <c r="C44" s="6" t="s">
        <v>64</v>
      </c>
      <c r="D44" s="6">
        <v>13</v>
      </c>
    </row>
    <row r="45" spans="1:4">
      <c r="A45" s="6" t="s">
        <v>214</v>
      </c>
      <c r="B45" s="11" t="s">
        <v>215</v>
      </c>
      <c r="C45" s="6" t="s">
        <v>64</v>
      </c>
      <c r="D45" s="6">
        <v>13</v>
      </c>
    </row>
    <row r="46" spans="1:4">
      <c r="A46" s="6" t="s">
        <v>216</v>
      </c>
      <c r="B46" s="11" t="s">
        <v>217</v>
      </c>
      <c r="C46" s="6" t="s">
        <v>64</v>
      </c>
      <c r="D46" s="6">
        <v>25</v>
      </c>
    </row>
    <row r="47" spans="1:4">
      <c r="A47" s="6" t="s">
        <v>218</v>
      </c>
      <c r="B47" s="11" t="s">
        <v>219</v>
      </c>
      <c r="C47" s="6" t="s">
        <v>64</v>
      </c>
      <c r="D47" s="6">
        <v>25</v>
      </c>
    </row>
    <row r="48" spans="1:4">
      <c r="A48" s="6" t="s">
        <v>220</v>
      </c>
      <c r="B48" s="11" t="s">
        <v>221</v>
      </c>
      <c r="C48" s="6" t="s">
        <v>64</v>
      </c>
      <c r="D48" s="6">
        <v>10</v>
      </c>
    </row>
    <row r="49" spans="1:4">
      <c r="A49" s="6" t="s">
        <v>222</v>
      </c>
      <c r="B49" s="11" t="s">
        <v>223</v>
      </c>
      <c r="C49" s="6" t="s">
        <v>64</v>
      </c>
      <c r="D49" s="6">
        <v>10</v>
      </c>
    </row>
    <row r="50" spans="1:4">
      <c r="A50" s="6" t="s">
        <v>224</v>
      </c>
      <c r="B50" s="11" t="s">
        <v>225</v>
      </c>
      <c r="C50" s="6" t="s">
        <v>64</v>
      </c>
      <c r="D50" s="6">
        <v>10</v>
      </c>
    </row>
    <row r="51" spans="1:4">
      <c r="A51" s="6" t="s">
        <v>226</v>
      </c>
      <c r="B51" s="11" t="s">
        <v>227</v>
      </c>
      <c r="C51" s="6" t="s">
        <v>64</v>
      </c>
      <c r="D51" s="6">
        <v>25</v>
      </c>
    </row>
    <row r="52" spans="1:4">
      <c r="A52" s="6" t="s">
        <v>228</v>
      </c>
      <c r="B52" s="11" t="s">
        <v>229</v>
      </c>
      <c r="C52" s="6" t="s">
        <v>64</v>
      </c>
      <c r="D52" s="6">
        <v>25</v>
      </c>
    </row>
    <row r="53" spans="1:4">
      <c r="A53" s="6" t="s">
        <v>230</v>
      </c>
      <c r="B53" s="11" t="s">
        <v>231</v>
      </c>
      <c r="C53" s="6" t="s">
        <v>64</v>
      </c>
      <c r="D53" s="6">
        <v>25</v>
      </c>
    </row>
    <row r="54" spans="1:4">
      <c r="A54" s="6" t="s">
        <v>232</v>
      </c>
      <c r="B54" s="11" t="s">
        <v>233</v>
      </c>
      <c r="C54" s="6" t="s">
        <v>64</v>
      </c>
      <c r="D54" s="6">
        <v>25</v>
      </c>
    </row>
    <row r="55" spans="1:4">
      <c r="A55" s="6" t="s">
        <v>234</v>
      </c>
      <c r="B55" s="11" t="s">
        <v>235</v>
      </c>
      <c r="C55" s="6" t="s">
        <v>64</v>
      </c>
      <c r="D55" s="6">
        <v>38</v>
      </c>
    </row>
    <row r="56" spans="1:4">
      <c r="A56" s="6" t="s">
        <v>236</v>
      </c>
      <c r="B56" s="11" t="s">
        <v>237</v>
      </c>
      <c r="C56" s="6" t="s">
        <v>64</v>
      </c>
      <c r="D56" s="6">
        <v>50</v>
      </c>
    </row>
    <row r="57" spans="1:4">
      <c r="A57" s="6" t="s">
        <v>238</v>
      </c>
      <c r="B57" s="11" t="s">
        <v>239</v>
      </c>
      <c r="C57" s="6" t="s">
        <v>64</v>
      </c>
      <c r="D57" s="6">
        <v>50</v>
      </c>
    </row>
    <row r="58" spans="1:4">
      <c r="A58" s="6" t="s">
        <v>240</v>
      </c>
      <c r="B58" s="11" t="s">
        <v>241</v>
      </c>
      <c r="C58" s="6" t="s">
        <v>64</v>
      </c>
      <c r="D58" s="6">
        <v>125</v>
      </c>
    </row>
    <row r="59" spans="1:4">
      <c r="A59" s="6" t="s">
        <v>242</v>
      </c>
      <c r="B59" s="11" t="s">
        <v>243</v>
      </c>
      <c r="C59" s="6" t="s">
        <v>64</v>
      </c>
      <c r="D59" s="6">
        <v>25</v>
      </c>
    </row>
    <row r="60" spans="1:4">
      <c r="A60" s="6" t="s">
        <v>244</v>
      </c>
      <c r="B60" s="11" t="s">
        <v>245</v>
      </c>
      <c r="C60" s="6" t="s">
        <v>64</v>
      </c>
      <c r="D60" s="6">
        <v>20</v>
      </c>
    </row>
    <row r="61" spans="1:4">
      <c r="A61" s="6" t="s">
        <v>246</v>
      </c>
      <c r="B61" s="11" t="s">
        <v>247</v>
      </c>
      <c r="C61" s="6" t="s">
        <v>64</v>
      </c>
      <c r="D61" s="6">
        <v>20</v>
      </c>
    </row>
    <row r="62" spans="1:4">
      <c r="A62" s="6" t="s">
        <v>248</v>
      </c>
      <c r="B62" s="11" t="s">
        <v>249</v>
      </c>
      <c r="C62" s="6" t="s">
        <v>64</v>
      </c>
      <c r="D62" s="6">
        <v>20</v>
      </c>
    </row>
    <row r="64" spans="1:4">
      <c r="B64" s="29" t="s">
        <v>312</v>
      </c>
    </row>
    <row r="65" spans="1:4">
      <c r="A65" s="6" t="s">
        <v>250</v>
      </c>
      <c r="B65" s="11" t="s">
        <v>270</v>
      </c>
      <c r="C65" s="6" t="s">
        <v>64</v>
      </c>
      <c r="D65" s="6">
        <v>1494</v>
      </c>
    </row>
    <row r="66" spans="1:4">
      <c r="A66" s="6" t="s">
        <v>252</v>
      </c>
      <c r="B66" s="11" t="s">
        <v>271</v>
      </c>
      <c r="C66" s="6" t="s">
        <v>64</v>
      </c>
      <c r="D66" s="6">
        <v>1707</v>
      </c>
    </row>
    <row r="67" spans="1:4">
      <c r="A67" s="6" t="s">
        <v>254</v>
      </c>
      <c r="B67" s="11" t="s">
        <v>272</v>
      </c>
      <c r="C67" s="6" t="s">
        <v>64</v>
      </c>
      <c r="D67" s="6">
        <v>106</v>
      </c>
    </row>
    <row r="68" spans="1:4">
      <c r="A68" s="6" t="s">
        <v>256</v>
      </c>
      <c r="B68" s="11" t="s">
        <v>273</v>
      </c>
      <c r="C68" s="6" t="s">
        <v>64</v>
      </c>
      <c r="D68" s="6">
        <v>208</v>
      </c>
    </row>
    <row r="69" spans="1:4">
      <c r="A69" s="6" t="s">
        <v>258</v>
      </c>
      <c r="B69" s="11" t="s">
        <v>274</v>
      </c>
      <c r="C69" s="6" t="s">
        <v>64</v>
      </c>
      <c r="D69" s="6">
        <v>860</v>
      </c>
    </row>
    <row r="70" spans="1:4">
      <c r="A70" s="6" t="s">
        <v>275</v>
      </c>
      <c r="B70" s="11" t="s">
        <v>276</v>
      </c>
      <c r="C70" s="6" t="s">
        <v>64</v>
      </c>
      <c r="D70" s="6">
        <v>14</v>
      </c>
    </row>
    <row r="71" spans="1:4">
      <c r="A71" s="6" t="s">
        <v>277</v>
      </c>
      <c r="B71" s="11" t="s">
        <v>278</v>
      </c>
      <c r="C71" s="6" t="s">
        <v>64</v>
      </c>
      <c r="D71" s="6">
        <v>14</v>
      </c>
    </row>
    <row r="72" spans="1:4">
      <c r="A72" s="6" t="s">
        <v>279</v>
      </c>
      <c r="B72" s="11" t="s">
        <v>280</v>
      </c>
      <c r="C72" s="6" t="s">
        <v>64</v>
      </c>
      <c r="D72" s="6">
        <v>14</v>
      </c>
    </row>
    <row r="73" spans="1:4">
      <c r="A73" s="6" t="s">
        <v>281</v>
      </c>
      <c r="B73" s="11" t="s">
        <v>282</v>
      </c>
      <c r="C73" s="6" t="s">
        <v>64</v>
      </c>
      <c r="D73" s="6">
        <v>14</v>
      </c>
    </row>
    <row r="74" spans="1:4">
      <c r="A74" s="6" t="s">
        <v>260</v>
      </c>
      <c r="B74" s="11" t="s">
        <v>283</v>
      </c>
      <c r="C74" s="6" t="s">
        <v>64</v>
      </c>
      <c r="D74" s="6">
        <v>3251</v>
      </c>
    </row>
    <row r="75" spans="1:4">
      <c r="A75" s="6" t="s">
        <v>284</v>
      </c>
      <c r="B75" s="11" t="s">
        <v>285</v>
      </c>
      <c r="C75" s="6" t="s">
        <v>64</v>
      </c>
      <c r="D75" s="6">
        <v>14</v>
      </c>
    </row>
    <row r="76" spans="1:4">
      <c r="A76" s="6" t="s">
        <v>286</v>
      </c>
      <c r="B76" s="11" t="s">
        <v>287</v>
      </c>
      <c r="C76" s="6" t="s">
        <v>64</v>
      </c>
      <c r="D76" s="6">
        <v>14</v>
      </c>
    </row>
    <row r="77" spans="1:4">
      <c r="A77" s="6" t="s">
        <v>288</v>
      </c>
      <c r="B77" s="11" t="s">
        <v>289</v>
      </c>
      <c r="C77" s="6" t="s">
        <v>64</v>
      </c>
      <c r="D77" s="6">
        <v>14</v>
      </c>
    </row>
    <row r="78" spans="1:4">
      <c r="A78" s="6" t="s">
        <v>290</v>
      </c>
      <c r="B78" s="11" t="s">
        <v>291</v>
      </c>
      <c r="C78" s="6" t="s">
        <v>64</v>
      </c>
      <c r="D78" s="6">
        <v>14</v>
      </c>
    </row>
    <row r="79" spans="1:4">
      <c r="A79" s="6" t="s">
        <v>262</v>
      </c>
      <c r="B79" s="11" t="s">
        <v>292</v>
      </c>
      <c r="C79" s="6" t="s">
        <v>64</v>
      </c>
      <c r="D79" s="6">
        <v>5535</v>
      </c>
    </row>
    <row r="80" spans="1:4">
      <c r="A80" s="6" t="s">
        <v>264</v>
      </c>
      <c r="B80" s="11" t="s">
        <v>293</v>
      </c>
      <c r="C80" s="6" t="s">
        <v>64</v>
      </c>
      <c r="D80" s="6">
        <v>208</v>
      </c>
    </row>
    <row r="81" spans="1:4">
      <c r="A81" s="6" t="s">
        <v>294</v>
      </c>
      <c r="B81" s="11" t="s">
        <v>295</v>
      </c>
      <c r="C81" s="6" t="s">
        <v>64</v>
      </c>
      <c r="D81" s="6">
        <v>14</v>
      </c>
    </row>
    <row r="82" spans="1:4">
      <c r="A82" s="6" t="s">
        <v>296</v>
      </c>
      <c r="B82" s="11" t="s">
        <v>297</v>
      </c>
      <c r="C82" s="6" t="s">
        <v>64</v>
      </c>
      <c r="D82" s="6">
        <v>14</v>
      </c>
    </row>
    <row r="83" spans="1:4">
      <c r="A83" s="6" t="s">
        <v>298</v>
      </c>
      <c r="B83" s="11" t="s">
        <v>299</v>
      </c>
      <c r="C83" s="6" t="s">
        <v>64</v>
      </c>
      <c r="D83" s="6">
        <v>14</v>
      </c>
    </row>
    <row r="85" spans="1:4">
      <c r="B85" s="29" t="s">
        <v>313</v>
      </c>
    </row>
    <row r="86" spans="1:4">
      <c r="A86" s="6" t="s">
        <v>300</v>
      </c>
      <c r="B86" s="11" t="s">
        <v>330</v>
      </c>
      <c r="C86" s="6" t="s">
        <v>64</v>
      </c>
      <c r="D86" s="6">
        <v>3196</v>
      </c>
    </row>
    <row r="87" spans="1:4">
      <c r="A87" s="6" t="s">
        <v>302</v>
      </c>
      <c r="B87" s="11" t="s">
        <v>303</v>
      </c>
      <c r="C87" s="6" t="s">
        <v>64</v>
      </c>
      <c r="D87" s="6">
        <v>850</v>
      </c>
    </row>
    <row r="88" spans="1:4">
      <c r="A88" s="6" t="s">
        <v>331</v>
      </c>
      <c r="B88" s="11" t="s">
        <v>332</v>
      </c>
      <c r="C88" s="6" t="s">
        <v>64</v>
      </c>
      <c r="D88" s="6">
        <v>14</v>
      </c>
    </row>
    <row r="89" spans="1:4">
      <c r="A89" s="6" t="s">
        <v>333</v>
      </c>
      <c r="B89" s="11" t="s">
        <v>334</v>
      </c>
      <c r="C89" s="6" t="s">
        <v>64</v>
      </c>
      <c r="D89" s="6">
        <v>14</v>
      </c>
    </row>
    <row r="90" spans="1:4">
      <c r="A90" s="6" t="s">
        <v>335</v>
      </c>
      <c r="B90" s="11" t="s">
        <v>336</v>
      </c>
      <c r="C90" s="6" t="s">
        <v>64</v>
      </c>
      <c r="D90" s="6">
        <v>14</v>
      </c>
    </row>
    <row r="91" spans="1:4">
      <c r="A91" s="6" t="s">
        <v>337</v>
      </c>
      <c r="B91" s="11" t="s">
        <v>338</v>
      </c>
      <c r="C91" s="6" t="s">
        <v>64</v>
      </c>
      <c r="D91" s="6">
        <v>14</v>
      </c>
    </row>
    <row r="92" spans="1:4">
      <c r="A92" s="6" t="s">
        <v>339</v>
      </c>
      <c r="B92" s="11" t="s">
        <v>340</v>
      </c>
      <c r="C92" s="6" t="s">
        <v>64</v>
      </c>
      <c r="D92" s="6">
        <v>14</v>
      </c>
    </row>
    <row r="93" spans="1:4">
      <c r="A93" s="6" t="s">
        <v>304</v>
      </c>
      <c r="B93" s="11" t="s">
        <v>341</v>
      </c>
      <c r="C93" s="6" t="s">
        <v>64</v>
      </c>
      <c r="D93" s="6">
        <v>1358</v>
      </c>
    </row>
    <row r="94" spans="1:4">
      <c r="A94" s="6" t="s">
        <v>342</v>
      </c>
      <c r="B94" s="11" t="s">
        <v>343</v>
      </c>
      <c r="C94" s="6" t="s">
        <v>64</v>
      </c>
      <c r="D94" s="6">
        <v>14</v>
      </c>
    </row>
    <row r="95" spans="1:4">
      <c r="A95" s="6" t="s">
        <v>344</v>
      </c>
      <c r="B95" s="11" t="s">
        <v>345</v>
      </c>
      <c r="C95" s="6" t="s">
        <v>64</v>
      </c>
      <c r="D95" s="6">
        <v>14</v>
      </c>
    </row>
    <row r="96" spans="1:4">
      <c r="A96" s="6" t="s">
        <v>346</v>
      </c>
      <c r="B96" s="11" t="s">
        <v>347</v>
      </c>
      <c r="C96" s="6" t="s">
        <v>64</v>
      </c>
      <c r="D96" s="6">
        <v>14</v>
      </c>
    </row>
    <row r="97" spans="1:4">
      <c r="A97" s="6" t="s">
        <v>348</v>
      </c>
      <c r="B97" s="11" t="s">
        <v>349</v>
      </c>
      <c r="C97" s="6" t="s">
        <v>64</v>
      </c>
      <c r="D97" s="6">
        <v>7</v>
      </c>
    </row>
    <row r="98" spans="1:4">
      <c r="A98" s="6" t="s">
        <v>350</v>
      </c>
      <c r="B98" s="11" t="s">
        <v>351</v>
      </c>
      <c r="C98" s="6" t="s">
        <v>64</v>
      </c>
      <c r="D98" s="6">
        <v>7</v>
      </c>
    </row>
    <row r="99" spans="1:4">
      <c r="A99" s="6" t="s">
        <v>352</v>
      </c>
      <c r="B99" s="11" t="s">
        <v>353</v>
      </c>
      <c r="C99" s="6" t="s">
        <v>64</v>
      </c>
      <c r="D99" s="6">
        <v>7</v>
      </c>
    </row>
    <row r="100" spans="1:4">
      <c r="A100" s="6" t="s">
        <v>354</v>
      </c>
      <c r="B100" s="11" t="s">
        <v>355</v>
      </c>
      <c r="C100" s="6" t="s">
        <v>64</v>
      </c>
      <c r="D100" s="6">
        <v>7</v>
      </c>
    </row>
    <row r="101" spans="1:4">
      <c r="A101" s="6" t="s">
        <v>356</v>
      </c>
      <c r="B101" s="11" t="s">
        <v>315</v>
      </c>
      <c r="C101" s="6" t="s">
        <v>64</v>
      </c>
      <c r="D101" s="6">
        <v>7</v>
      </c>
    </row>
    <row r="102" spans="1:4">
      <c r="A102" s="6" t="s">
        <v>357</v>
      </c>
      <c r="B102" s="11" t="s">
        <v>358</v>
      </c>
      <c r="C102" s="6" t="s">
        <v>64</v>
      </c>
      <c r="D102" s="6">
        <v>7</v>
      </c>
    </row>
    <row r="103" spans="1:4">
      <c r="A103" s="6" t="s">
        <v>306</v>
      </c>
      <c r="B103" s="11" t="s">
        <v>359</v>
      </c>
      <c r="C103" s="6" t="s">
        <v>64</v>
      </c>
      <c r="D103" s="6">
        <v>5335</v>
      </c>
    </row>
    <row r="104" spans="1:4">
      <c r="A104" s="6" t="s">
        <v>308</v>
      </c>
      <c r="B104" s="11" t="s">
        <v>360</v>
      </c>
      <c r="C104" s="6" t="s">
        <v>64</v>
      </c>
      <c r="D104" s="6">
        <v>1459</v>
      </c>
    </row>
    <row r="105" spans="1:4">
      <c r="A105" s="6" t="s">
        <v>361</v>
      </c>
      <c r="B105" s="11" t="s">
        <v>362</v>
      </c>
      <c r="C105" s="6" t="s">
        <v>64</v>
      </c>
      <c r="D105" s="6">
        <v>12</v>
      </c>
    </row>
    <row r="106" spans="1:4">
      <c r="A106" s="6" t="s">
        <v>310</v>
      </c>
      <c r="B106" s="11" t="s">
        <v>363</v>
      </c>
      <c r="C106" s="6" t="s">
        <v>64</v>
      </c>
      <c r="D106" s="6">
        <v>326</v>
      </c>
    </row>
    <row r="107" spans="1:4">
      <c r="A107" s="6" t="s">
        <v>328</v>
      </c>
      <c r="B107" s="11" t="s">
        <v>364</v>
      </c>
      <c r="C107" s="6" t="s">
        <v>64</v>
      </c>
      <c r="D107" s="6">
        <v>7</v>
      </c>
    </row>
    <row r="108" spans="1:4">
      <c r="A108" s="6" t="s">
        <v>365</v>
      </c>
      <c r="B108" s="11" t="s">
        <v>366</v>
      </c>
      <c r="C108" s="6" t="s">
        <v>64</v>
      </c>
      <c r="D108" s="6">
        <v>7</v>
      </c>
    </row>
    <row r="109" spans="1:4">
      <c r="A109" s="6" t="s">
        <v>367</v>
      </c>
      <c r="B109" s="11" t="s">
        <v>368</v>
      </c>
      <c r="C109" s="6" t="s">
        <v>64</v>
      </c>
      <c r="D109" s="6">
        <v>7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3"/>
  <sheetViews>
    <sheetView topLeftCell="A65" zoomScale="70" zoomScaleNormal="70" workbookViewId="0">
      <selection activeCell="H89" sqref="H89"/>
    </sheetView>
  </sheetViews>
  <sheetFormatPr defaultRowHeight="14.4"/>
  <cols>
    <col min="1" max="1" width="9.109375" style="6"/>
    <col min="2" max="2" width="93.5546875" style="9" customWidth="1"/>
    <col min="3" max="3" width="10" style="6" customWidth="1"/>
    <col min="4" max="4" width="14.6640625" customWidth="1"/>
  </cols>
  <sheetData>
    <row r="2" spans="1:5" ht="15.6">
      <c r="B2" s="43" t="s">
        <v>47</v>
      </c>
      <c r="C2" s="43"/>
      <c r="D2" s="43"/>
      <c r="E2" s="5"/>
    </row>
    <row r="3" spans="1:5" ht="15.6">
      <c r="B3" s="43"/>
      <c r="C3" s="43"/>
      <c r="D3" s="43"/>
      <c r="E3" s="5"/>
    </row>
    <row r="4" spans="1:5" ht="15.6">
      <c r="B4" s="43"/>
      <c r="C4" s="43"/>
      <c r="D4" s="43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26.4">
      <c r="A10" s="2" t="s">
        <v>4</v>
      </c>
      <c r="B10" s="7" t="s">
        <v>5</v>
      </c>
      <c r="C10" s="1" t="s">
        <v>69</v>
      </c>
      <c r="D10" s="1">
        <v>2088.2108386394634</v>
      </c>
    </row>
    <row r="11" spans="1:5" ht="26.4">
      <c r="A11" s="2" t="s">
        <v>6</v>
      </c>
      <c r="B11" s="7" t="s">
        <v>7</v>
      </c>
      <c r="C11" s="1" t="s">
        <v>69</v>
      </c>
      <c r="D11" s="1">
        <v>82.936811563109146</v>
      </c>
    </row>
    <row r="12" spans="1:5" ht="26.4">
      <c r="A12" s="2" t="s">
        <v>48</v>
      </c>
      <c r="B12" s="7" t="s">
        <v>59</v>
      </c>
      <c r="C12" s="1" t="s">
        <v>69</v>
      </c>
      <c r="D12" s="1">
        <v>12903.429944596081</v>
      </c>
    </row>
    <row r="13" spans="1:5" ht="26.4">
      <c r="A13" s="2" t="s">
        <v>10</v>
      </c>
      <c r="B13" s="7" t="s">
        <v>49</v>
      </c>
      <c r="C13" s="1" t="s">
        <v>69</v>
      </c>
      <c r="D13" s="1">
        <v>1453.2456103044606</v>
      </c>
    </row>
    <row r="14" spans="1:5" ht="26.4">
      <c r="A14" s="2" t="s">
        <v>37</v>
      </c>
      <c r="B14" s="8" t="s">
        <v>38</v>
      </c>
      <c r="C14" s="1" t="s">
        <v>69</v>
      </c>
      <c r="D14" s="1">
        <v>2211.7412919553267</v>
      </c>
    </row>
    <row r="15" spans="1:5" ht="26.4">
      <c r="A15" s="2" t="s">
        <v>50</v>
      </c>
      <c r="B15" s="7" t="s">
        <v>13</v>
      </c>
      <c r="C15" s="1" t="s">
        <v>69</v>
      </c>
      <c r="D15" s="1">
        <v>1450.1258829408914</v>
      </c>
    </row>
    <row r="16" spans="1:5" ht="39.6">
      <c r="A16" s="2" t="s">
        <v>14</v>
      </c>
      <c r="B16" s="7" t="s">
        <v>63</v>
      </c>
      <c r="C16" s="1" t="s">
        <v>69</v>
      </c>
      <c r="D16" s="1">
        <v>1204.8302926153387</v>
      </c>
    </row>
    <row r="17" spans="1:4" ht="39.6">
      <c r="A17" s="2" t="s">
        <v>16</v>
      </c>
      <c r="B17" s="7" t="s">
        <v>60</v>
      </c>
      <c r="C17" s="1" t="s">
        <v>69</v>
      </c>
      <c r="D17" s="1">
        <v>146.85705000000002</v>
      </c>
    </row>
    <row r="18" spans="1:4" ht="52.8">
      <c r="A18" s="2" t="s">
        <v>44</v>
      </c>
      <c r="B18" s="7" t="s">
        <v>19</v>
      </c>
      <c r="C18" s="1" t="s">
        <v>71</v>
      </c>
      <c r="D18" s="1">
        <v>2386.8657620217864</v>
      </c>
    </row>
    <row r="19" spans="1:4" ht="39.6">
      <c r="A19" s="2" t="s">
        <v>51</v>
      </c>
      <c r="B19" s="7" t="s">
        <v>21</v>
      </c>
      <c r="C19" s="1" t="s">
        <v>71</v>
      </c>
      <c r="D19" s="1">
        <v>2386.8657620217864</v>
      </c>
    </row>
    <row r="20" spans="1:4" ht="39.6">
      <c r="A20" s="2" t="s">
        <v>22</v>
      </c>
      <c r="B20" s="7" t="s">
        <v>23</v>
      </c>
      <c r="C20" s="1" t="s">
        <v>71</v>
      </c>
      <c r="D20" s="1">
        <v>37.111801734937337</v>
      </c>
    </row>
    <row r="21" spans="1:4" ht="39.6">
      <c r="A21" s="2" t="s">
        <v>24</v>
      </c>
      <c r="B21" s="7" t="s">
        <v>25</v>
      </c>
      <c r="C21" s="1" t="s">
        <v>71</v>
      </c>
      <c r="D21" s="1">
        <v>37.111801734937337</v>
      </c>
    </row>
    <row r="23" spans="1:4">
      <c r="B23" s="28" t="s">
        <v>140</v>
      </c>
    </row>
    <row r="24" spans="1:4">
      <c r="A24" s="6" t="s">
        <v>80</v>
      </c>
      <c r="B24" s="9" t="s">
        <v>81</v>
      </c>
      <c r="C24" s="6" t="s">
        <v>71</v>
      </c>
      <c r="D24" s="23">
        <v>1597.1038209205838</v>
      </c>
    </row>
    <row r="25" spans="1:4">
      <c r="A25" s="6" t="s">
        <v>82</v>
      </c>
      <c r="B25" s="9" t="s">
        <v>83</v>
      </c>
      <c r="C25" s="6" t="s">
        <v>71</v>
      </c>
      <c r="D25" s="23">
        <v>3.6115052754561092</v>
      </c>
    </row>
    <row r="26" spans="1:4">
      <c r="A26" s="6" t="s">
        <v>130</v>
      </c>
      <c r="B26" s="9" t="s">
        <v>131</v>
      </c>
      <c r="C26" s="6" t="s">
        <v>71</v>
      </c>
      <c r="D26" s="23">
        <v>0.23709638964827276</v>
      </c>
    </row>
    <row r="27" spans="1:4">
      <c r="A27" s="6" t="s">
        <v>84</v>
      </c>
      <c r="B27" s="9" t="s">
        <v>85</v>
      </c>
      <c r="C27" s="6" t="s">
        <v>71</v>
      </c>
      <c r="D27" s="23">
        <v>8.4502052701853874</v>
      </c>
    </row>
    <row r="28" spans="1:4">
      <c r="A28" s="6" t="s">
        <v>86</v>
      </c>
      <c r="B28" s="9" t="s">
        <v>87</v>
      </c>
      <c r="C28" s="6" t="s">
        <v>71</v>
      </c>
      <c r="D28" s="23">
        <v>203.31345817144395</v>
      </c>
    </row>
    <row r="29" spans="1:4">
      <c r="A29" s="6" t="s">
        <v>88</v>
      </c>
      <c r="B29" s="9" t="s">
        <v>89</v>
      </c>
      <c r="C29" s="6" t="s">
        <v>71</v>
      </c>
      <c r="D29" s="23">
        <v>88.357120006111586</v>
      </c>
    </row>
    <row r="30" spans="1:4">
      <c r="A30" s="6" t="s">
        <v>90</v>
      </c>
      <c r="B30" s="9" t="s">
        <v>91</v>
      </c>
      <c r="C30" s="6" t="s">
        <v>71</v>
      </c>
      <c r="D30" s="23">
        <v>305.05909601771776</v>
      </c>
    </row>
    <row r="31" spans="1:4">
      <c r="A31" s="6" t="s">
        <v>138</v>
      </c>
      <c r="B31" s="9" t="s">
        <v>132</v>
      </c>
      <c r="C31" s="6" t="s">
        <v>71</v>
      </c>
      <c r="D31" s="23">
        <v>0.34814979255802403</v>
      </c>
    </row>
    <row r="32" spans="1:4">
      <c r="A32" s="6" t="s">
        <v>92</v>
      </c>
      <c r="B32" s="9" t="s">
        <v>93</v>
      </c>
      <c r="C32" s="6" t="s">
        <v>71</v>
      </c>
      <c r="D32" s="23">
        <v>5.938412961106784</v>
      </c>
    </row>
    <row r="33" spans="1:4">
      <c r="A33" s="6" t="s">
        <v>94</v>
      </c>
      <c r="B33" s="9" t="s">
        <v>95</v>
      </c>
      <c r="C33" s="6" t="s">
        <v>71</v>
      </c>
      <c r="D33" s="23">
        <v>109.78131795229454</v>
      </c>
    </row>
    <row r="34" spans="1:4">
      <c r="A34" s="6" t="s">
        <v>96</v>
      </c>
      <c r="B34" s="9" t="s">
        <v>97</v>
      </c>
      <c r="C34" s="6" t="s">
        <v>71</v>
      </c>
      <c r="D34" s="23">
        <v>0.2313274316531036</v>
      </c>
    </row>
    <row r="35" spans="1:4">
      <c r="A35" s="6" t="s">
        <v>98</v>
      </c>
      <c r="B35" s="9" t="s">
        <v>99</v>
      </c>
      <c r="C35" s="6" t="s">
        <v>71</v>
      </c>
      <c r="D35" s="23">
        <v>2.0819468848779326</v>
      </c>
    </row>
    <row r="36" spans="1:4">
      <c r="A36" s="6" t="s">
        <v>100</v>
      </c>
      <c r="B36" s="9" t="s">
        <v>101</v>
      </c>
      <c r="C36" s="6" t="s">
        <v>71</v>
      </c>
      <c r="D36" s="23">
        <v>207.27348265201897</v>
      </c>
    </row>
    <row r="37" spans="1:4">
      <c r="A37" s="6" t="s">
        <v>145</v>
      </c>
      <c r="B37" s="9" t="s">
        <v>146</v>
      </c>
      <c r="C37" s="6" t="s">
        <v>71</v>
      </c>
      <c r="D37" s="23">
        <v>42.521456249999986</v>
      </c>
    </row>
    <row r="38" spans="1:4">
      <c r="A38" s="6" t="s">
        <v>133</v>
      </c>
      <c r="B38" s="9" t="s">
        <v>147</v>
      </c>
      <c r="C38" s="6" t="s">
        <v>71</v>
      </c>
      <c r="D38" s="23">
        <v>0.56728095912489418</v>
      </c>
    </row>
    <row r="39" spans="1:4">
      <c r="A39" s="6" t="s">
        <v>102</v>
      </c>
      <c r="B39" s="9" t="s">
        <v>148</v>
      </c>
      <c r="C39" s="6" t="s">
        <v>71</v>
      </c>
      <c r="D39" s="23">
        <v>4.5503172320252698</v>
      </c>
    </row>
    <row r="40" spans="1:4">
      <c r="A40" s="6" t="s">
        <v>139</v>
      </c>
      <c r="B40" s="9" t="s">
        <v>135</v>
      </c>
      <c r="C40" s="6" t="s">
        <v>71</v>
      </c>
      <c r="D40" s="23">
        <v>17.414383909801746</v>
      </c>
    </row>
    <row r="41" spans="1:4">
      <c r="A41" s="6" t="s">
        <v>136</v>
      </c>
      <c r="B41" s="9" t="s">
        <v>137</v>
      </c>
      <c r="C41" s="6" t="s">
        <v>71</v>
      </c>
      <c r="D41" s="23">
        <v>4.8002616057327909</v>
      </c>
    </row>
    <row r="42" spans="1:4">
      <c r="A42" s="6" t="s">
        <v>108</v>
      </c>
      <c r="B42" s="9" t="s">
        <v>109</v>
      </c>
      <c r="C42" s="6" t="s">
        <v>71</v>
      </c>
      <c r="D42" s="23">
        <v>166.6680371535482</v>
      </c>
    </row>
    <row r="43" spans="1:4">
      <c r="A43" s="6" t="s">
        <v>110</v>
      </c>
      <c r="B43" s="9" t="s">
        <v>111</v>
      </c>
      <c r="C43" s="6" t="s">
        <v>71</v>
      </c>
      <c r="D43" s="23">
        <v>265.55501591739215</v>
      </c>
    </row>
    <row r="44" spans="1:4">
      <c r="A44" s="6" t="s">
        <v>112</v>
      </c>
      <c r="B44" s="9" t="s">
        <v>113</v>
      </c>
      <c r="C44" s="6" t="s">
        <v>71</v>
      </c>
      <c r="D44" s="23">
        <v>1853.9963797367893</v>
      </c>
    </row>
    <row r="45" spans="1:4">
      <c r="A45" s="6" t="s">
        <v>114</v>
      </c>
      <c r="B45" s="9" t="s">
        <v>115</v>
      </c>
      <c r="C45" s="6" t="s">
        <v>71</v>
      </c>
      <c r="D45" s="23">
        <v>197.38820164467927</v>
      </c>
    </row>
    <row r="46" spans="1:4">
      <c r="A46" s="6" t="s">
        <v>116</v>
      </c>
      <c r="B46" s="9" t="s">
        <v>117</v>
      </c>
      <c r="C46" s="6" t="s">
        <v>71</v>
      </c>
      <c r="D46" s="23">
        <v>76.463624515426361</v>
      </c>
    </row>
    <row r="47" spans="1:4">
      <c r="A47" s="6" t="s">
        <v>118</v>
      </c>
      <c r="B47" s="9" t="s">
        <v>119</v>
      </c>
      <c r="C47" s="6" t="s">
        <v>71</v>
      </c>
      <c r="D47" s="23">
        <v>45.121905804085294</v>
      </c>
    </row>
    <row r="48" spans="1:4">
      <c r="A48" s="6" t="s">
        <v>120</v>
      </c>
      <c r="B48" s="9" t="s">
        <v>121</v>
      </c>
      <c r="C48" s="6" t="s">
        <v>71</v>
      </c>
      <c r="D48" s="23">
        <v>19.443656451796887</v>
      </c>
    </row>
    <row r="49" spans="1:4">
      <c r="A49" s="6" t="s">
        <v>122</v>
      </c>
      <c r="B49" s="9" t="s">
        <v>123</v>
      </c>
      <c r="C49" s="6" t="s">
        <v>71</v>
      </c>
      <c r="D49" s="23">
        <v>1.6029488911887415</v>
      </c>
    </row>
    <row r="50" spans="1:4">
      <c r="A50" s="6" t="s">
        <v>124</v>
      </c>
      <c r="B50" s="9" t="s">
        <v>125</v>
      </c>
      <c r="C50" s="6" t="s">
        <v>71</v>
      </c>
      <c r="D50" s="23">
        <v>4.4098966356695337</v>
      </c>
    </row>
    <row r="51" spans="1:4">
      <c r="A51" s="6" t="s">
        <v>126</v>
      </c>
      <c r="B51" s="9" t="s">
        <v>127</v>
      </c>
      <c r="C51" s="6" t="s">
        <v>71</v>
      </c>
      <c r="D51" s="23">
        <v>2469.6127274358278</v>
      </c>
    </row>
    <row r="52" spans="1:4">
      <c r="A52" s="6" t="s">
        <v>128</v>
      </c>
      <c r="B52" s="9" t="s">
        <v>129</v>
      </c>
      <c r="C52" s="6" t="s">
        <v>71</v>
      </c>
      <c r="D52" s="23">
        <v>70.57840778274047</v>
      </c>
    </row>
    <row r="55" spans="1:4">
      <c r="B55" s="28" t="s">
        <v>152</v>
      </c>
    </row>
    <row r="56" spans="1:4">
      <c r="A56" s="30" t="s">
        <v>196</v>
      </c>
      <c r="B56" s="11" t="s">
        <v>153</v>
      </c>
      <c r="C56" s="6" t="s">
        <v>69</v>
      </c>
      <c r="D56" s="24">
        <v>1.6125141349415755</v>
      </c>
    </row>
    <row r="58" spans="1:4">
      <c r="B58" s="28" t="s">
        <v>180</v>
      </c>
    </row>
    <row r="59" spans="1:4" ht="43.2">
      <c r="A59" s="6" t="s">
        <v>154</v>
      </c>
      <c r="B59" s="33" t="s">
        <v>198</v>
      </c>
      <c r="C59" s="6" t="s">
        <v>64</v>
      </c>
      <c r="D59" s="23">
        <v>150.6</v>
      </c>
    </row>
    <row r="60" spans="1:4" ht="43.2">
      <c r="A60" s="6" t="s">
        <v>157</v>
      </c>
      <c r="B60" s="33" t="s">
        <v>199</v>
      </c>
      <c r="C60" s="6" t="s">
        <v>64</v>
      </c>
      <c r="D60" s="23">
        <v>301.2</v>
      </c>
    </row>
    <row r="61" spans="1:4" ht="43.2">
      <c r="A61" s="6" t="s">
        <v>159</v>
      </c>
      <c r="B61" s="33" t="s">
        <v>200</v>
      </c>
      <c r="C61" s="6" t="s">
        <v>64</v>
      </c>
      <c r="D61" s="23">
        <v>113.91</v>
      </c>
    </row>
    <row r="62" spans="1:4" ht="43.2">
      <c r="A62" s="6" t="s">
        <v>161</v>
      </c>
      <c r="B62" s="33" t="s">
        <v>201</v>
      </c>
      <c r="C62" s="6" t="s">
        <v>64</v>
      </c>
      <c r="D62" s="23">
        <v>24.5</v>
      </c>
    </row>
    <row r="63" spans="1:4" ht="43.2">
      <c r="A63" s="6" t="s">
        <v>163</v>
      </c>
      <c r="B63" s="33" t="s">
        <v>202</v>
      </c>
      <c r="C63" s="6" t="s">
        <v>64</v>
      </c>
      <c r="D63" s="23">
        <v>58.72</v>
      </c>
    </row>
    <row r="64" spans="1:4" ht="43.2">
      <c r="A64" s="6" t="s">
        <v>165</v>
      </c>
      <c r="B64" s="33" t="s">
        <v>203</v>
      </c>
      <c r="C64" s="6" t="s">
        <v>64</v>
      </c>
      <c r="D64" s="23">
        <v>37.5</v>
      </c>
    </row>
    <row r="65" spans="1:4" ht="43.2">
      <c r="A65" s="6" t="s">
        <v>185</v>
      </c>
      <c r="B65" s="33" t="s">
        <v>204</v>
      </c>
      <c r="C65" s="6" t="s">
        <v>64</v>
      </c>
      <c r="D65" s="23">
        <v>29.22</v>
      </c>
    </row>
    <row r="66" spans="1:4" ht="43.2">
      <c r="A66" s="6" t="s">
        <v>187</v>
      </c>
      <c r="B66" s="33" t="s">
        <v>205</v>
      </c>
      <c r="C66" s="6" t="s">
        <v>64</v>
      </c>
      <c r="D66" s="23">
        <v>25.5</v>
      </c>
    </row>
    <row r="67" spans="1:4" ht="43.2">
      <c r="A67" s="6" t="s">
        <v>189</v>
      </c>
      <c r="B67" s="33" t="s">
        <v>206</v>
      </c>
      <c r="C67" s="6" t="s">
        <v>64</v>
      </c>
      <c r="D67" s="23">
        <v>29.4</v>
      </c>
    </row>
    <row r="68" spans="1:4" ht="43.2">
      <c r="A68" s="6" t="s">
        <v>191</v>
      </c>
      <c r="B68" s="33" t="s">
        <v>207</v>
      </c>
      <c r="C68" s="6" t="s">
        <v>64</v>
      </c>
      <c r="D68" s="23">
        <v>22.2</v>
      </c>
    </row>
    <row r="69" spans="1:4">
      <c r="A69" s="6" t="s">
        <v>167</v>
      </c>
      <c r="B69" s="9" t="s">
        <v>193</v>
      </c>
      <c r="C69" s="6" t="s">
        <v>64</v>
      </c>
      <c r="D69" s="23">
        <v>140.72624999999999</v>
      </c>
    </row>
    <row r="70" spans="1:4">
      <c r="A70" s="6" t="s">
        <v>169</v>
      </c>
      <c r="B70" s="9" t="s">
        <v>170</v>
      </c>
      <c r="C70" s="6" t="s">
        <v>64</v>
      </c>
      <c r="D70" s="23">
        <v>160.82999999999998</v>
      </c>
    </row>
    <row r="71" spans="1:4">
      <c r="A71" s="6" t="s">
        <v>171</v>
      </c>
      <c r="B71" s="9" t="s">
        <v>172</v>
      </c>
      <c r="C71" s="6" t="s">
        <v>64</v>
      </c>
      <c r="D71" s="23">
        <v>968.09043750000001</v>
      </c>
    </row>
    <row r="72" spans="1:4">
      <c r="A72" s="6" t="s">
        <v>181</v>
      </c>
      <c r="B72" s="9" t="s">
        <v>194</v>
      </c>
      <c r="C72" s="6" t="s">
        <v>64</v>
      </c>
      <c r="D72" s="23">
        <v>243</v>
      </c>
    </row>
    <row r="73" spans="1:4">
      <c r="A73" s="6" t="s">
        <v>183</v>
      </c>
      <c r="B73" s="9" t="s">
        <v>195</v>
      </c>
      <c r="C73" s="6" t="s">
        <v>64</v>
      </c>
      <c r="D73" s="23">
        <v>22.5</v>
      </c>
    </row>
    <row r="74" spans="1:4">
      <c r="A74" s="6" t="s">
        <v>173</v>
      </c>
      <c r="B74" s="9" t="s">
        <v>174</v>
      </c>
      <c r="C74" s="6" t="s">
        <v>64</v>
      </c>
      <c r="D74" s="23">
        <v>938.17499999999995</v>
      </c>
    </row>
    <row r="75" spans="1:4">
      <c r="A75" s="6" t="s">
        <v>175</v>
      </c>
      <c r="B75" s="9" t="s">
        <v>176</v>
      </c>
      <c r="C75" s="6" t="s">
        <v>64</v>
      </c>
      <c r="D75" s="23">
        <v>195.5625</v>
      </c>
    </row>
    <row r="76" spans="1:4">
      <c r="A76" s="6" t="s">
        <v>177</v>
      </c>
      <c r="B76" s="9" t="s">
        <v>178</v>
      </c>
      <c r="C76" s="6" t="s">
        <v>197</v>
      </c>
      <c r="D76" s="23">
        <v>49</v>
      </c>
    </row>
    <row r="78" spans="1:4">
      <c r="B78" s="29" t="s">
        <v>312</v>
      </c>
    </row>
    <row r="79" spans="1:4">
      <c r="A79" s="6" t="s">
        <v>252</v>
      </c>
      <c r="B79" s="9" t="s">
        <v>253</v>
      </c>
      <c r="C79" s="6" t="s">
        <v>64</v>
      </c>
      <c r="D79">
        <v>1886</v>
      </c>
    </row>
    <row r="80" spans="1:4">
      <c r="A80" s="6" t="s">
        <v>254</v>
      </c>
      <c r="B80" s="9" t="s">
        <v>255</v>
      </c>
      <c r="C80" s="6" t="s">
        <v>64</v>
      </c>
      <c r="D80">
        <v>3</v>
      </c>
    </row>
    <row r="81" spans="1:4">
      <c r="A81" s="6" t="s">
        <v>260</v>
      </c>
      <c r="B81" s="9" t="s">
        <v>261</v>
      </c>
      <c r="C81" s="6" t="s">
        <v>64</v>
      </c>
      <c r="D81">
        <v>774</v>
      </c>
    </row>
    <row r="82" spans="1:4">
      <c r="A82" s="6" t="s">
        <v>262</v>
      </c>
      <c r="B82" s="9" t="s">
        <v>263</v>
      </c>
      <c r="C82" s="6" t="s">
        <v>64</v>
      </c>
      <c r="D82">
        <v>714</v>
      </c>
    </row>
    <row r="84" spans="1:4">
      <c r="B84" s="29" t="s">
        <v>313</v>
      </c>
    </row>
    <row r="85" spans="1:4">
      <c r="A85" s="6" t="s">
        <v>314</v>
      </c>
      <c r="B85" s="9" t="s">
        <v>315</v>
      </c>
      <c r="C85" s="6" t="s">
        <v>64</v>
      </c>
      <c r="D85">
        <v>825</v>
      </c>
    </row>
    <row r="86" spans="1:4">
      <c r="A86" s="6" t="s">
        <v>300</v>
      </c>
      <c r="B86" s="9" t="s">
        <v>301</v>
      </c>
      <c r="C86" s="6" t="s">
        <v>64</v>
      </c>
      <c r="D86">
        <v>1404</v>
      </c>
    </row>
    <row r="87" spans="1:4">
      <c r="A87" s="6" t="s">
        <v>304</v>
      </c>
      <c r="B87" s="9" t="s">
        <v>303</v>
      </c>
      <c r="C87" s="6" t="s">
        <v>64</v>
      </c>
      <c r="D87">
        <v>225</v>
      </c>
    </row>
    <row r="88" spans="1:4">
      <c r="A88" s="6" t="s">
        <v>316</v>
      </c>
      <c r="B88" s="9" t="s">
        <v>317</v>
      </c>
      <c r="C88" s="6" t="s">
        <v>64</v>
      </c>
      <c r="D88">
        <v>84</v>
      </c>
    </row>
    <row r="89" spans="1:4">
      <c r="A89" s="6" t="s">
        <v>318</v>
      </c>
      <c r="B89" s="9" t="s">
        <v>319</v>
      </c>
      <c r="C89" s="6" t="s">
        <v>64</v>
      </c>
      <c r="D89">
        <v>710</v>
      </c>
    </row>
    <row r="90" spans="1:4">
      <c r="A90" s="6" t="s">
        <v>324</v>
      </c>
      <c r="B90" s="9" t="s">
        <v>325</v>
      </c>
      <c r="C90" s="6" t="s">
        <v>64</v>
      </c>
      <c r="D90">
        <v>2343</v>
      </c>
    </row>
    <row r="91" spans="1:4">
      <c r="A91" s="6" t="s">
        <v>326</v>
      </c>
      <c r="B91" s="9" t="s">
        <v>327</v>
      </c>
      <c r="C91" s="6" t="s">
        <v>64</v>
      </c>
      <c r="D91">
        <v>521</v>
      </c>
    </row>
    <row r="92" spans="1:4">
      <c r="A92" s="6" t="s">
        <v>369</v>
      </c>
      <c r="B92" s="9" t="s">
        <v>370</v>
      </c>
      <c r="C92" s="6" t="s">
        <v>64</v>
      </c>
      <c r="D92">
        <v>671</v>
      </c>
    </row>
    <row r="93" spans="1:4">
      <c r="A93" s="6" t="s">
        <v>328</v>
      </c>
      <c r="B93" s="9" t="s">
        <v>371</v>
      </c>
      <c r="C93" s="6" t="s">
        <v>64</v>
      </c>
      <c r="D93">
        <v>300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8"/>
  <sheetViews>
    <sheetView topLeftCell="A44" zoomScale="70" zoomScaleNormal="70" workbookViewId="0">
      <selection activeCell="D83" sqref="D83"/>
    </sheetView>
  </sheetViews>
  <sheetFormatPr defaultRowHeight="14.4"/>
  <cols>
    <col min="1" max="1" width="9.109375" style="6"/>
    <col min="2" max="2" width="89.109375" style="11" customWidth="1"/>
    <col min="3" max="3" width="10" style="6" customWidth="1"/>
    <col min="4" max="4" width="14.6640625" style="6" customWidth="1"/>
  </cols>
  <sheetData>
    <row r="2" spans="1:5" ht="15.6">
      <c r="B2" s="43" t="s">
        <v>52</v>
      </c>
      <c r="C2" s="43"/>
      <c r="D2" s="43"/>
      <c r="E2" s="5"/>
    </row>
    <row r="3" spans="1:5" ht="15.6">
      <c r="B3" s="43"/>
      <c r="C3" s="43"/>
      <c r="D3" s="43"/>
      <c r="E3" s="5"/>
    </row>
    <row r="4" spans="1:5" ht="15.6">
      <c r="B4" s="43"/>
      <c r="C4" s="43"/>
      <c r="D4" s="43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26.4">
      <c r="A10" s="2" t="s">
        <v>4</v>
      </c>
      <c r="B10" s="10" t="s">
        <v>53</v>
      </c>
      <c r="C10" s="1" t="s">
        <v>69</v>
      </c>
      <c r="D10" s="1">
        <v>2152.4318533254855</v>
      </c>
    </row>
    <row r="11" spans="1:5" ht="26.4">
      <c r="A11" s="2" t="s">
        <v>6</v>
      </c>
      <c r="B11" s="10" t="s">
        <v>54</v>
      </c>
      <c r="C11" s="1" t="s">
        <v>69</v>
      </c>
      <c r="D11" s="1">
        <v>8583.2298501066707</v>
      </c>
    </row>
    <row r="12" spans="1:5" ht="66">
      <c r="A12" s="2" t="s">
        <v>55</v>
      </c>
      <c r="B12" s="10" t="s">
        <v>56</v>
      </c>
      <c r="C12" s="1" t="s">
        <v>69</v>
      </c>
      <c r="D12" s="1">
        <v>14073.266720113943</v>
      </c>
    </row>
    <row r="13" spans="1:5" ht="26.4">
      <c r="A13" s="2" t="s">
        <v>10</v>
      </c>
      <c r="B13" s="10" t="s">
        <v>57</v>
      </c>
      <c r="C13" s="1" t="s">
        <v>69</v>
      </c>
      <c r="D13" s="1">
        <v>4983.9319539359994</v>
      </c>
    </row>
    <row r="14" spans="1:5" ht="52.8">
      <c r="A14" s="2" t="s">
        <v>14</v>
      </c>
      <c r="B14" s="10" t="s">
        <v>30</v>
      </c>
      <c r="C14" s="1" t="s">
        <v>69</v>
      </c>
      <c r="D14" s="1">
        <v>3100.8029682005222</v>
      </c>
    </row>
    <row r="15" spans="1:5" ht="52.8">
      <c r="A15" s="2" t="s">
        <v>16</v>
      </c>
      <c r="B15" s="10" t="s">
        <v>31</v>
      </c>
      <c r="C15" s="1" t="s">
        <v>69</v>
      </c>
      <c r="D15" s="1">
        <v>342.66645000000005</v>
      </c>
    </row>
    <row r="16" spans="1:5" ht="52.8">
      <c r="A16" s="2" t="s">
        <v>41</v>
      </c>
      <c r="B16" s="10" t="s">
        <v>19</v>
      </c>
      <c r="C16" s="1" t="s">
        <v>71</v>
      </c>
      <c r="D16" s="1">
        <v>2516.8413278454873</v>
      </c>
    </row>
    <row r="17" spans="1:4" ht="39.6">
      <c r="A17" s="2" t="s">
        <v>20</v>
      </c>
      <c r="B17" s="10" t="s">
        <v>21</v>
      </c>
      <c r="C17" s="1" t="s">
        <v>71</v>
      </c>
      <c r="D17" s="1">
        <v>2516.8413278454873</v>
      </c>
    </row>
    <row r="18" spans="1:4" ht="39.6">
      <c r="A18" s="2" t="s">
        <v>22</v>
      </c>
      <c r="B18" s="10" t="s">
        <v>23</v>
      </c>
      <c r="C18" s="1" t="s">
        <v>71</v>
      </c>
      <c r="D18" s="1">
        <v>108.96518824245626</v>
      </c>
    </row>
    <row r="19" spans="1:4" ht="39.6">
      <c r="A19" s="2" t="s">
        <v>24</v>
      </c>
      <c r="B19" s="10" t="s">
        <v>25</v>
      </c>
      <c r="C19" s="1" t="s">
        <v>71</v>
      </c>
      <c r="D19" s="1">
        <v>108.96518824245626</v>
      </c>
    </row>
    <row r="21" spans="1:4">
      <c r="B21" s="28" t="s">
        <v>140</v>
      </c>
    </row>
    <row r="22" spans="1:4">
      <c r="A22" s="6" t="s">
        <v>80</v>
      </c>
      <c r="B22" s="11" t="s">
        <v>81</v>
      </c>
      <c r="C22" s="6" t="s">
        <v>71</v>
      </c>
      <c r="D22" s="25">
        <v>2121.7858709964466</v>
      </c>
    </row>
    <row r="23" spans="1:4">
      <c r="A23" s="6" t="s">
        <v>82</v>
      </c>
      <c r="B23" s="11" t="s">
        <v>83</v>
      </c>
      <c r="C23" s="6" t="s">
        <v>71</v>
      </c>
      <c r="D23" s="25">
        <v>17.039655569810982</v>
      </c>
    </row>
    <row r="24" spans="1:4">
      <c r="A24" s="6" t="s">
        <v>130</v>
      </c>
      <c r="B24" s="11" t="s">
        <v>131</v>
      </c>
      <c r="C24" s="6" t="s">
        <v>71</v>
      </c>
      <c r="D24" s="25">
        <v>2.487601890901983</v>
      </c>
    </row>
    <row r="25" spans="1:4">
      <c r="A25" s="6" t="s">
        <v>84</v>
      </c>
      <c r="B25" s="11" t="s">
        <v>85</v>
      </c>
      <c r="C25" s="6" t="s">
        <v>71</v>
      </c>
      <c r="D25" s="25">
        <v>61.770160107742953</v>
      </c>
    </row>
    <row r="26" spans="1:4">
      <c r="A26" s="6" t="s">
        <v>86</v>
      </c>
      <c r="B26" s="11" t="s">
        <v>87</v>
      </c>
      <c r="C26" s="6" t="s">
        <v>71</v>
      </c>
      <c r="D26" s="25">
        <v>295.11442887324051</v>
      </c>
    </row>
    <row r="27" spans="1:4">
      <c r="A27" s="6" t="s">
        <v>88</v>
      </c>
      <c r="B27" s="11" t="s">
        <v>89</v>
      </c>
      <c r="C27" s="6" t="s">
        <v>71</v>
      </c>
      <c r="D27" s="25">
        <v>125.99007860269145</v>
      </c>
    </row>
    <row r="28" spans="1:4">
      <c r="A28" s="6" t="s">
        <v>90</v>
      </c>
      <c r="B28" s="11" t="s">
        <v>91</v>
      </c>
      <c r="C28" s="6" t="s">
        <v>71</v>
      </c>
      <c r="D28" s="25">
        <v>444.11389856446942</v>
      </c>
    </row>
    <row r="29" spans="1:4">
      <c r="A29" s="6" t="s">
        <v>138</v>
      </c>
      <c r="B29" s="11" t="s">
        <v>132</v>
      </c>
      <c r="C29" s="6" t="s">
        <v>71</v>
      </c>
      <c r="D29" s="25">
        <v>3.6527679040969447</v>
      </c>
    </row>
    <row r="30" spans="1:4">
      <c r="A30" s="6" t="s">
        <v>92</v>
      </c>
      <c r="B30" s="11" t="s">
        <v>93</v>
      </c>
      <c r="C30" s="6" t="s">
        <v>71</v>
      </c>
      <c r="D30" s="25">
        <v>104.49009410303584</v>
      </c>
    </row>
    <row r="31" spans="1:4">
      <c r="A31" s="6" t="s">
        <v>94</v>
      </c>
      <c r="B31" s="11" t="s">
        <v>95</v>
      </c>
      <c r="C31" s="6" t="s">
        <v>71</v>
      </c>
      <c r="D31" s="25">
        <v>62.465159815852545</v>
      </c>
    </row>
    <row r="32" spans="1:4">
      <c r="A32" s="6" t="s">
        <v>96</v>
      </c>
      <c r="B32" s="11" t="s">
        <v>97</v>
      </c>
      <c r="C32" s="6" t="s">
        <v>71</v>
      </c>
      <c r="D32" s="25">
        <v>0.33175814168546286</v>
      </c>
    </row>
    <row r="33" spans="1:4">
      <c r="A33" s="6" t="s">
        <v>98</v>
      </c>
      <c r="B33" s="11" t="s">
        <v>99</v>
      </c>
      <c r="C33" s="6" t="s">
        <v>71</v>
      </c>
      <c r="D33" s="25">
        <v>2.9858232751691656</v>
      </c>
    </row>
    <row r="34" spans="1:4">
      <c r="A34" s="6" t="s">
        <v>100</v>
      </c>
      <c r="B34" s="11" t="s">
        <v>101</v>
      </c>
      <c r="C34" s="6" t="s">
        <v>71</v>
      </c>
      <c r="D34" s="25">
        <v>323.03931373994334</v>
      </c>
    </row>
    <row r="35" spans="1:4">
      <c r="A35" s="6" t="s">
        <v>145</v>
      </c>
      <c r="B35" s="11" t="s">
        <v>146</v>
      </c>
      <c r="C35" s="6" t="s">
        <v>71</v>
      </c>
      <c r="D35" s="25">
        <v>99.216731249999953</v>
      </c>
    </row>
    <row r="36" spans="1:4">
      <c r="A36" s="6" t="s">
        <v>133</v>
      </c>
      <c r="B36" s="11" t="s">
        <v>147</v>
      </c>
      <c r="C36" s="6" t="s">
        <v>71</v>
      </c>
      <c r="D36" s="25">
        <v>5.9518796919903139</v>
      </c>
    </row>
    <row r="37" spans="1:4">
      <c r="A37" s="6" t="s">
        <v>102</v>
      </c>
      <c r="B37" s="11" t="s">
        <v>103</v>
      </c>
      <c r="C37" s="6" t="s">
        <v>71</v>
      </c>
      <c r="D37" s="25">
        <v>6.0375642208801237</v>
      </c>
    </row>
    <row r="38" spans="1:4">
      <c r="A38" s="6" t="s">
        <v>139</v>
      </c>
      <c r="B38" s="11" t="s">
        <v>135</v>
      </c>
      <c r="C38" s="6" t="s">
        <v>71</v>
      </c>
      <c r="D38" s="25">
        <v>48.266154809380083</v>
      </c>
    </row>
    <row r="39" spans="1:4">
      <c r="A39" s="6" t="s">
        <v>136</v>
      </c>
      <c r="B39" s="11" t="s">
        <v>137</v>
      </c>
      <c r="C39" s="6" t="s">
        <v>71</v>
      </c>
      <c r="D39" s="25">
        <v>50.36407287753093</v>
      </c>
    </row>
    <row r="40" spans="1:4">
      <c r="A40" s="6" t="s">
        <v>108</v>
      </c>
      <c r="B40" s="11" t="s">
        <v>109</v>
      </c>
      <c r="C40" s="6" t="s">
        <v>71</v>
      </c>
      <c r="D40" s="25">
        <v>1185.2908990957769</v>
      </c>
    </row>
    <row r="41" spans="1:4">
      <c r="A41" s="6" t="s">
        <v>110</v>
      </c>
      <c r="B41" s="11" t="s">
        <v>111</v>
      </c>
      <c r="C41" s="6" t="s">
        <v>71</v>
      </c>
      <c r="D41" s="25">
        <v>1119.0773012040047</v>
      </c>
    </row>
    <row r="42" spans="1:4">
      <c r="A42" s="6" t="s">
        <v>112</v>
      </c>
      <c r="B42" s="11" t="s">
        <v>113</v>
      </c>
      <c r="C42" s="6" t="s">
        <v>71</v>
      </c>
      <c r="D42" s="25">
        <v>1038.517405894491</v>
      </c>
    </row>
    <row r="43" spans="1:4">
      <c r="A43" s="6" t="s">
        <v>114</v>
      </c>
      <c r="B43" s="11" t="s">
        <v>115</v>
      </c>
      <c r="C43" s="6" t="s">
        <v>71</v>
      </c>
      <c r="D43" s="25">
        <v>261.94457290485246</v>
      </c>
    </row>
    <row r="44" spans="1:4">
      <c r="A44" s="6" t="s">
        <v>116</v>
      </c>
      <c r="B44" s="11" t="s">
        <v>117</v>
      </c>
      <c r="C44" s="6" t="s">
        <v>71</v>
      </c>
      <c r="D44" s="25">
        <v>330.6627462052175</v>
      </c>
    </row>
    <row r="45" spans="1:4">
      <c r="A45" s="6" t="s">
        <v>118</v>
      </c>
      <c r="B45" s="11" t="s">
        <v>119</v>
      </c>
      <c r="C45" s="6" t="s">
        <v>71</v>
      </c>
      <c r="D45" s="25">
        <v>103.55179275861842</v>
      </c>
    </row>
    <row r="46" spans="1:4">
      <c r="A46" s="6" t="s">
        <v>120</v>
      </c>
      <c r="B46" s="11" t="s">
        <v>121</v>
      </c>
      <c r="C46" s="6" t="s">
        <v>71</v>
      </c>
      <c r="D46" s="25">
        <v>52.606127353685757</v>
      </c>
    </row>
    <row r="47" spans="1:4">
      <c r="A47" s="6" t="s">
        <v>122</v>
      </c>
      <c r="B47" s="11" t="s">
        <v>123</v>
      </c>
      <c r="C47" s="6" t="s">
        <v>71</v>
      </c>
      <c r="D47" s="25">
        <v>2.7776907171963243</v>
      </c>
    </row>
    <row r="48" spans="1:4">
      <c r="A48" s="6" t="s">
        <v>124</v>
      </c>
      <c r="B48" s="11" t="s">
        <v>125</v>
      </c>
      <c r="C48" s="6" t="s">
        <v>71</v>
      </c>
      <c r="D48" s="25">
        <v>14.460988897445837</v>
      </c>
    </row>
    <row r="49" spans="1:4">
      <c r="A49" s="6" t="s">
        <v>126</v>
      </c>
      <c r="B49" s="11" t="s">
        <v>149</v>
      </c>
      <c r="C49" s="6" t="s">
        <v>71</v>
      </c>
      <c r="D49" s="25">
        <v>1411.5391682709478</v>
      </c>
    </row>
    <row r="50" spans="1:4">
      <c r="A50" s="6" t="s">
        <v>128</v>
      </c>
      <c r="B50" s="11" t="s">
        <v>150</v>
      </c>
      <c r="C50" s="6" t="s">
        <v>71</v>
      </c>
      <c r="D50" s="25">
        <v>173.39659972694633</v>
      </c>
    </row>
    <row r="52" spans="1:4">
      <c r="B52" s="28" t="s">
        <v>152</v>
      </c>
    </row>
    <row r="53" spans="1:4">
      <c r="A53" s="30" t="s">
        <v>196</v>
      </c>
      <c r="B53" s="11" t="s">
        <v>153</v>
      </c>
      <c r="C53" s="6" t="s">
        <v>69</v>
      </c>
      <c r="D53" s="6">
        <v>42.78</v>
      </c>
    </row>
    <row r="55" spans="1:4">
      <c r="B55" s="28" t="s">
        <v>180</v>
      </c>
    </row>
    <row r="56" spans="1:4">
      <c r="A56" s="6" t="s">
        <v>154</v>
      </c>
      <c r="B56" s="11" t="s">
        <v>155</v>
      </c>
      <c r="C56" s="6" t="s">
        <v>64</v>
      </c>
      <c r="D56" s="25">
        <v>351.4</v>
      </c>
    </row>
    <row r="57" spans="1:4">
      <c r="A57" s="6" t="s">
        <v>157</v>
      </c>
      <c r="B57" s="11" t="s">
        <v>158</v>
      </c>
      <c r="C57" s="6" t="s">
        <v>64</v>
      </c>
      <c r="D57" s="25">
        <v>702.8</v>
      </c>
    </row>
    <row r="58" spans="1:4">
      <c r="A58" s="6" t="s">
        <v>159</v>
      </c>
      <c r="B58" s="11" t="s">
        <v>160</v>
      </c>
      <c r="C58" s="6" t="s">
        <v>64</v>
      </c>
      <c r="D58" s="25">
        <v>265.78999999999996</v>
      </c>
    </row>
    <row r="59" spans="1:4">
      <c r="A59" s="6" t="s">
        <v>161</v>
      </c>
      <c r="B59" s="11" t="s">
        <v>162</v>
      </c>
      <c r="C59" s="6" t="s">
        <v>64</v>
      </c>
      <c r="D59" s="25">
        <v>57.166666666666664</v>
      </c>
    </row>
    <row r="60" spans="1:4">
      <c r="A60" s="6" t="s">
        <v>163</v>
      </c>
      <c r="B60" s="11" t="s">
        <v>164</v>
      </c>
      <c r="C60" s="6" t="s">
        <v>64</v>
      </c>
      <c r="D60" s="25">
        <v>137.01333333333332</v>
      </c>
    </row>
    <row r="61" spans="1:4">
      <c r="A61" s="6" t="s">
        <v>165</v>
      </c>
      <c r="B61" s="11" t="s">
        <v>166</v>
      </c>
      <c r="C61" s="6" t="s">
        <v>64</v>
      </c>
      <c r="D61" s="25">
        <v>87.5</v>
      </c>
    </row>
    <row r="62" spans="1:4">
      <c r="A62" s="6" t="s">
        <v>185</v>
      </c>
      <c r="B62" s="11" t="s">
        <v>186</v>
      </c>
      <c r="C62" s="6" t="s">
        <v>64</v>
      </c>
      <c r="D62" s="25">
        <v>68.179999999999993</v>
      </c>
    </row>
    <row r="63" spans="1:4">
      <c r="A63" s="6" t="s">
        <v>187</v>
      </c>
      <c r="B63" s="11" t="s">
        <v>188</v>
      </c>
      <c r="C63" s="6" t="s">
        <v>64</v>
      </c>
      <c r="D63" s="25">
        <v>59.499999999999993</v>
      </c>
    </row>
    <row r="64" spans="1:4">
      <c r="A64" s="6" t="s">
        <v>189</v>
      </c>
      <c r="B64" s="11" t="s">
        <v>190</v>
      </c>
      <c r="C64" s="6" t="s">
        <v>64</v>
      </c>
      <c r="D64" s="25">
        <v>68.599999999999994</v>
      </c>
    </row>
    <row r="65" spans="1:4">
      <c r="A65" s="6" t="s">
        <v>191</v>
      </c>
      <c r="B65" s="11" t="s">
        <v>192</v>
      </c>
      <c r="C65" s="6" t="s">
        <v>64</v>
      </c>
      <c r="D65" s="25">
        <v>51.8</v>
      </c>
    </row>
    <row r="66" spans="1:4">
      <c r="A66" s="6" t="s">
        <v>167</v>
      </c>
      <c r="B66" s="11" t="s">
        <v>193</v>
      </c>
      <c r="C66" s="6" t="s">
        <v>64</v>
      </c>
      <c r="D66" s="25">
        <v>328.36124999999998</v>
      </c>
    </row>
    <row r="67" spans="1:4">
      <c r="A67" s="6" t="s">
        <v>169</v>
      </c>
      <c r="B67" s="11" t="s">
        <v>170</v>
      </c>
      <c r="C67" s="6" t="s">
        <v>64</v>
      </c>
      <c r="D67" s="25">
        <v>42</v>
      </c>
    </row>
    <row r="68" spans="1:4">
      <c r="A68" s="6" t="s">
        <v>171</v>
      </c>
      <c r="B68" s="11" t="s">
        <v>172</v>
      </c>
      <c r="C68" s="6" t="s">
        <v>64</v>
      </c>
      <c r="D68" s="25">
        <v>2258.8776874999999</v>
      </c>
    </row>
    <row r="69" spans="1:4">
      <c r="A69" s="6" t="s">
        <v>181</v>
      </c>
      <c r="B69" s="11" t="s">
        <v>194</v>
      </c>
      <c r="C69" s="6" t="s">
        <v>64</v>
      </c>
      <c r="D69" s="25">
        <v>567</v>
      </c>
    </row>
    <row r="70" spans="1:4">
      <c r="A70" s="6" t="s">
        <v>183</v>
      </c>
      <c r="B70" s="11" t="s">
        <v>195</v>
      </c>
      <c r="C70" s="6" t="s">
        <v>64</v>
      </c>
      <c r="D70" s="25">
        <v>52.5</v>
      </c>
    </row>
    <row r="71" spans="1:4">
      <c r="A71" s="6" t="s">
        <v>173</v>
      </c>
      <c r="B71" s="11" t="s">
        <v>174</v>
      </c>
      <c r="C71" s="6" t="s">
        <v>64</v>
      </c>
      <c r="D71" s="25">
        <v>2189.0749999999998</v>
      </c>
    </row>
    <row r="72" spans="1:4">
      <c r="A72" s="6" t="s">
        <v>175</v>
      </c>
      <c r="B72" s="11" t="s">
        <v>176</v>
      </c>
      <c r="C72" s="6" t="s">
        <v>64</v>
      </c>
      <c r="D72" s="25">
        <v>456.31249999999994</v>
      </c>
    </row>
    <row r="73" spans="1:4">
      <c r="A73" s="6" t="s">
        <v>177</v>
      </c>
      <c r="B73" s="11" t="s">
        <v>178</v>
      </c>
      <c r="C73" s="6" t="s">
        <v>197</v>
      </c>
      <c r="D73" s="25">
        <v>113</v>
      </c>
    </row>
    <row r="75" spans="1:4">
      <c r="B75" s="29" t="s">
        <v>312</v>
      </c>
    </row>
    <row r="76" spans="1:4">
      <c r="A76" s="6">
        <v>0</v>
      </c>
      <c r="B76" s="6">
        <v>0</v>
      </c>
      <c r="C76" s="6">
        <v>0</v>
      </c>
      <c r="D76" s="6">
        <v>0</v>
      </c>
    </row>
    <row r="77" spans="1:4">
      <c r="B77" s="29" t="s">
        <v>313</v>
      </c>
    </row>
    <row r="78" spans="1:4">
      <c r="A78" s="6">
        <v>0</v>
      </c>
      <c r="B78" s="6">
        <v>0</v>
      </c>
      <c r="C78" s="6">
        <v>0</v>
      </c>
      <c r="D78" s="6">
        <v>0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233"/>
  <sheetViews>
    <sheetView tabSelected="1" topLeftCell="A10" zoomScale="70" zoomScaleNormal="70" workbookViewId="0">
      <selection activeCell="D24" sqref="D24"/>
    </sheetView>
  </sheetViews>
  <sheetFormatPr defaultRowHeight="14.4"/>
  <cols>
    <col min="2" max="2" width="119.33203125" customWidth="1"/>
    <col min="3" max="3" width="10" customWidth="1"/>
    <col min="4" max="4" width="18.5546875" customWidth="1"/>
    <col min="5" max="5" width="11.33203125" bestFit="1" customWidth="1"/>
  </cols>
  <sheetData>
    <row r="2" spans="1:5" ht="15.6">
      <c r="B2" s="37" t="s">
        <v>58</v>
      </c>
      <c r="C2" s="37"/>
      <c r="D2" s="37"/>
      <c r="E2" s="5"/>
    </row>
    <row r="3" spans="1:5" ht="15.6">
      <c r="B3" s="37"/>
      <c r="C3" s="37"/>
      <c r="D3" s="37"/>
      <c r="E3" s="5"/>
    </row>
    <row r="4" spans="1:5" ht="15.6">
      <c r="B4" s="37"/>
      <c r="C4" s="37"/>
      <c r="D4" s="37"/>
      <c r="E4" s="5"/>
    </row>
    <row r="6" spans="1:5">
      <c r="A6" s="41" t="s">
        <v>0</v>
      </c>
      <c r="B6" s="41" t="s">
        <v>1</v>
      </c>
      <c r="C6" s="42" t="s">
        <v>2</v>
      </c>
      <c r="D6" s="38" t="s">
        <v>26</v>
      </c>
    </row>
    <row r="7" spans="1:5">
      <c r="A7" s="41"/>
      <c r="B7" s="41"/>
      <c r="C7" s="42"/>
      <c r="D7" s="39"/>
    </row>
    <row r="8" spans="1:5">
      <c r="A8" s="41"/>
      <c r="B8" s="41"/>
      <c r="C8" s="42"/>
      <c r="D8" s="39"/>
    </row>
    <row r="9" spans="1:5">
      <c r="A9" s="41"/>
      <c r="B9" s="41"/>
      <c r="C9" s="42"/>
      <c r="D9" s="40"/>
    </row>
    <row r="10" spans="1:5" ht="30">
      <c r="A10" s="2" t="s">
        <v>4</v>
      </c>
      <c r="B10" s="3" t="s">
        <v>5</v>
      </c>
      <c r="C10" s="1" t="s">
        <v>69</v>
      </c>
      <c r="D10" s="1">
        <f>А1!D10+А2!D10+А3!D10+А4!D10+А5!D10+А6!D10</f>
        <v>7295.5450441056555</v>
      </c>
    </row>
    <row r="11" spans="1:5" ht="30">
      <c r="A11" s="2" t="s">
        <v>6</v>
      </c>
      <c r="B11" s="3" t="s">
        <v>7</v>
      </c>
      <c r="C11" s="1" t="s">
        <v>69</v>
      </c>
      <c r="D11" s="1">
        <f>А1!D11+А2!D11+А3!D11+А5!D11+А6!D11</f>
        <v>10912.115949900839</v>
      </c>
    </row>
    <row r="12" spans="1:5" ht="30">
      <c r="A12" s="2" t="s">
        <v>8</v>
      </c>
      <c r="B12" s="3" t="s">
        <v>59</v>
      </c>
      <c r="C12" s="1" t="s">
        <v>69</v>
      </c>
      <c r="D12" s="1">
        <f>А1!D12+А2!D12+А4!D11+А5!D12+А6!D12</f>
        <v>40008.903955855902</v>
      </c>
    </row>
    <row r="13" spans="1:5" ht="30">
      <c r="A13" s="2" t="s">
        <v>10</v>
      </c>
      <c r="B13" s="3" t="s">
        <v>49</v>
      </c>
      <c r="C13" s="1" t="s">
        <v>69</v>
      </c>
      <c r="D13" s="1">
        <f>А1!D13+А2!D13+А4!D12+А5!D13+А6!D13</f>
        <v>12184.084113569272</v>
      </c>
    </row>
    <row r="14" spans="1:5" ht="26.4">
      <c r="A14" s="15" t="s">
        <v>37</v>
      </c>
      <c r="B14" s="14" t="s">
        <v>38</v>
      </c>
      <c r="C14" s="12" t="s">
        <v>69</v>
      </c>
      <c r="D14" s="16">
        <f>А3!D12+А5!D14</f>
        <v>4647.1239989392179</v>
      </c>
    </row>
    <row r="15" spans="1:5" ht="26.4">
      <c r="A15" s="15" t="s">
        <v>39</v>
      </c>
      <c r="B15" s="13" t="s">
        <v>40</v>
      </c>
      <c r="C15" s="12" t="s">
        <v>69</v>
      </c>
      <c r="D15" s="16">
        <f>А3!D13+А5!D15</f>
        <v>3905.7182078412243</v>
      </c>
    </row>
    <row r="16" spans="1:5" ht="30">
      <c r="A16" s="2" t="s">
        <v>14</v>
      </c>
      <c r="B16" s="3" t="s">
        <v>63</v>
      </c>
      <c r="C16" s="1" t="s">
        <v>69</v>
      </c>
      <c r="D16" s="1">
        <f>А1!D15+А2!D14+А4!D13+А5!D16+А6!D14</f>
        <v>6093.7161010733471</v>
      </c>
    </row>
    <row r="17" spans="1:5" ht="30">
      <c r="A17" s="2" t="s">
        <v>16</v>
      </c>
      <c r="B17" s="3" t="s">
        <v>60</v>
      </c>
      <c r="C17" s="1" t="s">
        <v>69</v>
      </c>
      <c r="D17" s="1">
        <f>А1!D16+А2!D15+А5!D17+А6!D15</f>
        <v>4875.5278060524015</v>
      </c>
      <c r="E17" s="17">
        <f>SUM(D10:D17)</f>
        <v>89922.735177337876</v>
      </c>
    </row>
    <row r="18" spans="1:5" ht="60">
      <c r="A18" s="2" t="s">
        <v>18</v>
      </c>
      <c r="B18" s="3" t="s">
        <v>19</v>
      </c>
      <c r="C18" s="1" t="s">
        <v>71</v>
      </c>
      <c r="D18" s="1">
        <f>А1!D17+А2!D16+А3!D14+А4!D14+А5!D18+А6!D16</f>
        <v>8619.0725949325206</v>
      </c>
    </row>
    <row r="19" spans="1:5" ht="45">
      <c r="A19" s="2" t="s">
        <v>20</v>
      </c>
      <c r="B19" s="3" t="s">
        <v>21</v>
      </c>
      <c r="C19" s="1" t="s">
        <v>71</v>
      </c>
      <c r="D19" s="1">
        <f>А1!D18+А2!D17+А3!D15+А4!D15+А5!D19+А6!D17</f>
        <v>8619.0725949325206</v>
      </c>
    </row>
    <row r="20" spans="1:5" ht="30">
      <c r="A20" s="2" t="s">
        <v>22</v>
      </c>
      <c r="B20" s="3" t="s">
        <v>61</v>
      </c>
      <c r="C20" s="1" t="s">
        <v>71</v>
      </c>
      <c r="D20" s="1">
        <f>А1!D19+А2!D18+А4!D16+А5!D20+А6!D18</f>
        <v>358.86283829407728</v>
      </c>
    </row>
    <row r="21" spans="1:5" ht="30">
      <c r="A21" s="2" t="s">
        <v>24</v>
      </c>
      <c r="B21" s="3" t="s">
        <v>62</v>
      </c>
      <c r="C21" s="1" t="s">
        <v>71</v>
      </c>
      <c r="D21" s="1">
        <f>А1!D20+А2!D19+А4!D17+А5!D21+А6!D19</f>
        <v>358.86283829407728</v>
      </c>
      <c r="E21" s="18">
        <f>SUM(D20+D19)</f>
        <v>8977.9354332265975</v>
      </c>
    </row>
    <row r="23" spans="1:5">
      <c r="A23" s="29" t="s">
        <v>80</v>
      </c>
      <c r="B23" s="35"/>
      <c r="C23" s="35"/>
      <c r="D23" s="36">
        <f>SUMIFS(А1!D23:D82,А1!A23:A82,'А1-А6'!A23)</f>
        <v>110.98358979812933</v>
      </c>
    </row>
    <row r="24" spans="1:5">
      <c r="A24" s="29" t="s">
        <v>82</v>
      </c>
      <c r="B24" s="35"/>
      <c r="C24" s="35"/>
      <c r="D24" s="36">
        <f>SUMIFS(А1!D24:D83,А1!A24:A83,'А1-А6'!A24)</f>
        <v>0.1404738042996094</v>
      </c>
    </row>
    <row r="25" spans="1:5">
      <c r="A25" s="29"/>
      <c r="B25" s="35"/>
      <c r="C25" s="35"/>
      <c r="D25" s="36">
        <f>SUMIFS(А1!D25:D84,А1!A25:A84,'А1-А6'!A25)</f>
        <v>0</v>
      </c>
    </row>
    <row r="26" spans="1:5">
      <c r="A26" s="29"/>
      <c r="B26" s="35"/>
      <c r="C26" s="35"/>
      <c r="D26" s="36">
        <f>SUMIFS(А1!D26:D85,А1!A26:A85,'А1-А6'!A26)</f>
        <v>0</v>
      </c>
    </row>
    <row r="27" spans="1:5">
      <c r="A27" s="29"/>
      <c r="B27" s="35"/>
      <c r="C27" s="35"/>
      <c r="D27" s="36">
        <f>SUMIFS(А1!D27:D86,А1!A27:A86,'А1-А6'!A27)</f>
        <v>0</v>
      </c>
    </row>
    <row r="28" spans="1:5">
      <c r="A28" s="29"/>
      <c r="B28" s="35"/>
      <c r="C28" s="35"/>
      <c r="D28" s="36">
        <f>SUMIFS(А1!D28:D87,А1!A28:A87,'А1-А6'!A28)</f>
        <v>0</v>
      </c>
    </row>
    <row r="29" spans="1:5">
      <c r="A29" s="29"/>
      <c r="B29" s="35"/>
      <c r="C29" s="35"/>
      <c r="D29" s="36">
        <f>SUMIFS(А1!D29:D88,А1!A29:A88,'А1-А6'!A29)</f>
        <v>0</v>
      </c>
    </row>
    <row r="30" spans="1:5">
      <c r="A30" s="29"/>
      <c r="B30" s="35"/>
      <c r="C30" s="35"/>
      <c r="D30" s="36">
        <f>SUMIFS(А1!D30:D89,А1!A30:A89,'А1-А6'!A30)</f>
        <v>0</v>
      </c>
    </row>
    <row r="31" spans="1:5">
      <c r="A31" s="29"/>
      <c r="B31" s="35"/>
      <c r="C31" s="35"/>
      <c r="D31" s="36">
        <f>SUMIFS(А1!D31:D90,А1!A31:A90,'А1-А6'!A31)</f>
        <v>0</v>
      </c>
    </row>
    <row r="32" spans="1:5">
      <c r="A32" s="29"/>
      <c r="B32" s="35"/>
      <c r="C32" s="35"/>
      <c r="D32" s="36">
        <f>SUMIFS(А1!D32:D91,А1!A32:A91,'А1-А6'!A32)</f>
        <v>0</v>
      </c>
    </row>
    <row r="33" spans="1:4">
      <c r="A33" s="29"/>
      <c r="B33" s="35"/>
      <c r="C33" s="35"/>
      <c r="D33" s="36">
        <f>SUMIFS(А1!D33:D92,А1!A33:A92,'А1-А6'!A33)</f>
        <v>0</v>
      </c>
    </row>
    <row r="34" spans="1:4">
      <c r="A34" s="29"/>
      <c r="B34" s="35"/>
      <c r="C34" s="35"/>
      <c r="D34" s="36">
        <f>SUMIFS(А1!D34:D93,А1!A34:A93,'А1-А6'!A34)</f>
        <v>0</v>
      </c>
    </row>
    <row r="35" spans="1:4">
      <c r="A35" s="29"/>
      <c r="B35" s="35"/>
      <c r="C35" s="35"/>
      <c r="D35" s="36">
        <f>SUMIFS(А1!D35:D94,А1!A35:A94,'А1-А6'!A35)</f>
        <v>0</v>
      </c>
    </row>
    <row r="36" spans="1:4">
      <c r="D36">
        <f>SUMIFS(А1!D36:D95,А1!A36:A95,'А1-А6'!A36)</f>
        <v>0</v>
      </c>
    </row>
    <row r="37" spans="1:4">
      <c r="D37">
        <f>SUMIFS(А1!D37:D96,А1!A37:A96,'А1-А6'!A37)</f>
        <v>0</v>
      </c>
    </row>
    <row r="38" spans="1:4">
      <c r="D38">
        <f>SUMIFS(А1!D38:D97,А1!A38:A97,'А1-А6'!A38)</f>
        <v>0</v>
      </c>
    </row>
    <row r="39" spans="1:4">
      <c r="D39">
        <f>SUMIFS(А1!D39:D98,А1!A39:A98,'А1-А6'!A39)</f>
        <v>0</v>
      </c>
    </row>
    <row r="40" spans="1:4">
      <c r="D40">
        <f>SUMIFS(А1!D40:D99,А1!A40:A99,'А1-А6'!A40)</f>
        <v>0</v>
      </c>
    </row>
    <row r="41" spans="1:4">
      <c r="D41">
        <f>SUMIFS(А1!D41:D100,А1!A41:A100,'А1-А6'!A41)</f>
        <v>0</v>
      </c>
    </row>
    <row r="42" spans="1:4">
      <c r="D42">
        <f>SUMIFS(А1!D42:D101,А1!A42:A101,'А1-А6'!A42)</f>
        <v>0</v>
      </c>
    </row>
    <row r="43" spans="1:4">
      <c r="D43">
        <f>SUMIFS(А1!D43:D102,А1!A43:A102,'А1-А6'!A43)</f>
        <v>0</v>
      </c>
    </row>
    <row r="44" spans="1:4">
      <c r="D44">
        <f>SUMIFS(А1!D44:D103,А1!A44:A103,'А1-А6'!A44)</f>
        <v>0</v>
      </c>
    </row>
    <row r="45" spans="1:4">
      <c r="D45">
        <f>SUMIFS(А1!D45:D104,А1!A45:A104,'А1-А6'!A45)</f>
        <v>0</v>
      </c>
    </row>
    <row r="46" spans="1:4">
      <c r="D46">
        <f>SUMIFS(А1!D46:D105,А1!A46:A105,'А1-А6'!A46)</f>
        <v>0</v>
      </c>
    </row>
    <row r="47" spans="1:4">
      <c r="D47">
        <f>SUMIFS(А1!D47:D106,А1!A47:A106,'А1-А6'!A47)</f>
        <v>0</v>
      </c>
    </row>
    <row r="48" spans="1:4">
      <c r="D48">
        <f>SUMIFS(А1!D48:D107,А1!A48:A107,'А1-А6'!A48)</f>
        <v>0</v>
      </c>
    </row>
    <row r="49" spans="4:4">
      <c r="D49">
        <f>SUMIFS(А1!D49:D108,А1!A49:A108,'А1-А6'!A49)</f>
        <v>0</v>
      </c>
    </row>
    <row r="50" spans="4:4">
      <c r="D50">
        <f>SUMIFS(А1!D50:D109,А1!A50:A109,'А1-А6'!A50)</f>
        <v>0</v>
      </c>
    </row>
    <row r="51" spans="4:4">
      <c r="D51">
        <f>SUMIFS(А1!D51:D110,А1!A51:A110,'А1-А6'!A51)</f>
        <v>0</v>
      </c>
    </row>
    <row r="52" spans="4:4">
      <c r="D52">
        <f>SUMIFS(А1!D52:D111,А1!A52:A111,'А1-А6'!A52)</f>
        <v>0</v>
      </c>
    </row>
    <row r="53" spans="4:4">
      <c r="D53">
        <f>SUMIFS(А1!D53:D112,А1!A53:A112,'А1-А6'!A53)</f>
        <v>0</v>
      </c>
    </row>
    <row r="54" spans="4:4">
      <c r="D54">
        <f>SUMIFS(А1!D54:D113,А1!A54:A113,'А1-А6'!A54)</f>
        <v>0</v>
      </c>
    </row>
    <row r="55" spans="4:4">
      <c r="D55">
        <f>SUMIFS(А1!D55:D114,А1!A55:A114,'А1-А6'!A55)</f>
        <v>0</v>
      </c>
    </row>
    <row r="56" spans="4:4">
      <c r="D56">
        <f>SUMIFS(А1!D56:D115,А1!A56:A115,'А1-А6'!A56)</f>
        <v>0</v>
      </c>
    </row>
    <row r="57" spans="4:4">
      <c r="D57">
        <f>SUMIFS(А1!D57:D116,А1!A57:A116,'А1-А6'!A57)</f>
        <v>0</v>
      </c>
    </row>
    <row r="58" spans="4:4">
      <c r="D58">
        <f>SUMIFS(А1!D58:D117,А1!A58:A117,'А1-А6'!A58)</f>
        <v>0</v>
      </c>
    </row>
    <row r="59" spans="4:4">
      <c r="D59">
        <f>SUMIFS(А1!D59:D118,А1!A59:A118,'А1-А6'!A59)</f>
        <v>0</v>
      </c>
    </row>
    <row r="60" spans="4:4">
      <c r="D60">
        <f>SUMIFS(А1!D60:D119,А1!A60:A119,'А1-А6'!A60)</f>
        <v>0</v>
      </c>
    </row>
    <row r="61" spans="4:4">
      <c r="D61">
        <f>SUMIFS(А1!D61:D120,А1!A61:A120,'А1-А6'!A61)</f>
        <v>0</v>
      </c>
    </row>
    <row r="62" spans="4:4">
      <c r="D62">
        <f>SUMIFS(А1!D62:D121,А1!A62:A121,'А1-А6'!A62)</f>
        <v>0</v>
      </c>
    </row>
    <row r="63" spans="4:4">
      <c r="D63">
        <f>SUMIFS(А1!D63:D122,А1!A63:A122,'А1-А6'!A63)</f>
        <v>0</v>
      </c>
    </row>
    <row r="64" spans="4:4">
      <c r="D64">
        <f>SUMIFS(А1!D64:D123,А1!A64:A123,'А1-А6'!A64)</f>
        <v>0</v>
      </c>
    </row>
    <row r="65" spans="4:4">
      <c r="D65">
        <f>SUMIFS(А1!D65:D124,А1!A65:A124,'А1-А6'!A65)</f>
        <v>0</v>
      </c>
    </row>
    <row r="66" spans="4:4">
      <c r="D66">
        <f>SUMIFS(А1!D66:D125,А1!A66:A125,'А1-А6'!A66)</f>
        <v>0</v>
      </c>
    </row>
    <row r="67" spans="4:4">
      <c r="D67">
        <f>SUMIFS(А1!D67:D126,А1!A67:A126,'А1-А6'!A67)</f>
        <v>0</v>
      </c>
    </row>
    <row r="68" spans="4:4">
      <c r="D68">
        <f>SUMIFS(А1!D68:D127,А1!A68:A127,'А1-А6'!A68)</f>
        <v>0</v>
      </c>
    </row>
    <row r="69" spans="4:4">
      <c r="D69">
        <f>SUMIFS(А1!D69:D128,А1!A69:A128,'А1-А6'!A69)</f>
        <v>0</v>
      </c>
    </row>
    <row r="70" spans="4:4">
      <c r="D70">
        <f>SUMIFS(А1!D70:D129,А1!A70:A129,'А1-А6'!A70)</f>
        <v>0</v>
      </c>
    </row>
    <row r="71" spans="4:4">
      <c r="D71">
        <f>SUMIFS(А1!D71:D130,А1!A71:A130,'А1-А6'!A71)</f>
        <v>0</v>
      </c>
    </row>
    <row r="72" spans="4:4">
      <c r="D72">
        <f>SUMIFS(А1!D72:D131,А1!A72:A131,'А1-А6'!A72)</f>
        <v>0</v>
      </c>
    </row>
    <row r="73" spans="4:4">
      <c r="D73">
        <f>SUMIFS(А1!D73:D132,А1!A73:A132,'А1-А6'!A73)</f>
        <v>0</v>
      </c>
    </row>
    <row r="74" spans="4:4">
      <c r="D74">
        <f>SUMIFS(А1!D74:D133,А1!A74:A133,'А1-А6'!A74)</f>
        <v>0</v>
      </c>
    </row>
    <row r="75" spans="4:4">
      <c r="D75">
        <f>SUMIFS(А1!D75:D134,А1!A75:A134,'А1-А6'!A75)</f>
        <v>0</v>
      </c>
    </row>
    <row r="76" spans="4:4">
      <c r="D76">
        <f>SUMIFS(А1!D76:D135,А1!A76:A135,'А1-А6'!A76)</f>
        <v>0</v>
      </c>
    </row>
    <row r="77" spans="4:4">
      <c r="D77">
        <f>SUMIFS(А1!D77:D136,А1!A77:A136,'А1-А6'!A77)</f>
        <v>0</v>
      </c>
    </row>
    <row r="78" spans="4:4">
      <c r="D78">
        <f>SUMIFS(А1!D78:D137,А1!A78:A137,'А1-А6'!A78)</f>
        <v>0</v>
      </c>
    </row>
    <row r="79" spans="4:4">
      <c r="D79">
        <f>SUMIFS(А1!D79:D138,А1!A79:A138,'А1-А6'!A79)</f>
        <v>0</v>
      </c>
    </row>
    <row r="80" spans="4:4">
      <c r="D80">
        <f>SUMIFS(А1!D80:D139,А1!A80:A139,'А1-А6'!A80)</f>
        <v>0</v>
      </c>
    </row>
    <row r="81" spans="4:4">
      <c r="D81">
        <f>SUMIFS(А1!D81:D140,А1!A81:A140,'А1-А6'!A81)</f>
        <v>0</v>
      </c>
    </row>
    <row r="82" spans="4:4">
      <c r="D82">
        <f>SUMIFS(А1!D82:D141,А1!A82:A141,'А1-А6'!A82)</f>
        <v>0</v>
      </c>
    </row>
    <row r="83" spans="4:4">
      <c r="D83">
        <f>SUMIFS(А1!D83:D142,А1!A83:A142,'А1-А6'!A83)</f>
        <v>0</v>
      </c>
    </row>
    <row r="84" spans="4:4">
      <c r="D84">
        <f>SUMIFS(А1!D84:D143,А1!A84:A143,'А1-А6'!A84)</f>
        <v>0</v>
      </c>
    </row>
    <row r="85" spans="4:4">
      <c r="D85">
        <f>SUMIFS(А1!D85:D144,А1!A85:A144,'А1-А6'!A85)</f>
        <v>0</v>
      </c>
    </row>
    <row r="86" spans="4:4">
      <c r="D86">
        <f>SUMIFS(А1!D86:D145,А1!A86:A145,'А1-А6'!A86)</f>
        <v>0</v>
      </c>
    </row>
    <row r="87" spans="4:4">
      <c r="D87">
        <f>SUMIFS(А1!D87:D146,А1!A87:A146,'А1-А6'!A87)</f>
        <v>0</v>
      </c>
    </row>
    <row r="88" spans="4:4">
      <c r="D88">
        <f>SUMIFS(А1!D88:D147,А1!A88:A147,'А1-А6'!A88)</f>
        <v>0</v>
      </c>
    </row>
    <row r="89" spans="4:4">
      <c r="D89">
        <f>SUMIFS(А1!D89:D148,А1!A89:A148,'А1-А6'!A89)</f>
        <v>0</v>
      </c>
    </row>
    <row r="90" spans="4:4">
      <c r="D90">
        <f>SUMIFS(А1!D90:D149,А1!A90:A149,'А1-А6'!A90)</f>
        <v>0</v>
      </c>
    </row>
    <row r="91" spans="4:4">
      <c r="D91">
        <f>SUMIFS(А1!D91:D150,А1!A91:A150,'А1-А6'!A91)</f>
        <v>0</v>
      </c>
    </row>
    <row r="92" spans="4:4">
      <c r="D92">
        <f>SUMIFS(А1!D92:D151,А1!A92:A151,'А1-А6'!A92)</f>
        <v>0</v>
      </c>
    </row>
    <row r="93" spans="4:4">
      <c r="D93">
        <f>SUMIFS(А1!D93:D152,А1!A93:A152,'А1-А6'!A93)</f>
        <v>0</v>
      </c>
    </row>
    <row r="94" spans="4:4">
      <c r="D94">
        <f>SUMIFS(А1!D94:D153,А1!A94:A153,'А1-А6'!A94)</f>
        <v>0</v>
      </c>
    </row>
    <row r="95" spans="4:4">
      <c r="D95">
        <f>SUMIFS(А1!D95:D154,А1!A95:A154,'А1-А6'!A95)</f>
        <v>0</v>
      </c>
    </row>
    <row r="96" spans="4:4">
      <c r="D96">
        <f>SUMIFS(А1!D96:D155,А1!A96:A155,'А1-А6'!A96)</f>
        <v>0</v>
      </c>
    </row>
    <row r="97" spans="4:4">
      <c r="D97">
        <f>SUMIFS(А1!D97:D156,А1!A97:A156,'А1-А6'!A97)</f>
        <v>0</v>
      </c>
    </row>
    <row r="98" spans="4:4">
      <c r="D98">
        <f>SUMIFS(А1!D98:D157,А1!A98:A157,'А1-А6'!A98)</f>
        <v>0</v>
      </c>
    </row>
    <row r="99" spans="4:4">
      <c r="D99">
        <f>SUMIFS(А1!D99:D158,А1!A99:A158,'А1-А6'!A99)</f>
        <v>0</v>
      </c>
    </row>
    <row r="100" spans="4:4">
      <c r="D100">
        <f>SUMIFS(А1!D100:D159,А1!A100:A159,'А1-А6'!A100)</f>
        <v>0</v>
      </c>
    </row>
    <row r="101" spans="4:4">
      <c r="D101">
        <f>SUMIFS(А1!D101:D160,А1!A101:A160,'А1-А6'!A101)</f>
        <v>0</v>
      </c>
    </row>
    <row r="102" spans="4:4">
      <c r="D102">
        <f>SUMIFS(А1!D102:D161,А1!A102:A161,'А1-А6'!A102)</f>
        <v>0</v>
      </c>
    </row>
    <row r="103" spans="4:4">
      <c r="D103">
        <f>SUMIFS(А1!D103:D162,А1!A103:A162,'А1-А6'!A103)</f>
        <v>0</v>
      </c>
    </row>
    <row r="104" spans="4:4">
      <c r="D104">
        <f>SUMIFS(А1!D104:D163,А1!A104:A163,'А1-А6'!A104)</f>
        <v>0</v>
      </c>
    </row>
    <row r="105" spans="4:4">
      <c r="D105">
        <f>SUMIFS(А1!D105:D164,А1!A105:A164,'А1-А6'!A105)</f>
        <v>0</v>
      </c>
    </row>
    <row r="106" spans="4:4">
      <c r="D106">
        <f>SUMIFS(А1!D106:D165,А1!A106:A165,'А1-А6'!A106)</f>
        <v>0</v>
      </c>
    </row>
    <row r="107" spans="4:4">
      <c r="D107">
        <f>SUMIFS(А1!D107:D166,А1!A107:A166,'А1-А6'!A107)</f>
        <v>0</v>
      </c>
    </row>
    <row r="108" spans="4:4">
      <c r="D108">
        <f>SUMIFS(А1!D108:D167,А1!A108:A167,'А1-А6'!A108)</f>
        <v>0</v>
      </c>
    </row>
    <row r="109" spans="4:4">
      <c r="D109">
        <f>SUMIFS(А1!D109:D168,А1!A109:A168,'А1-А6'!A109)</f>
        <v>0</v>
      </c>
    </row>
    <row r="110" spans="4:4">
      <c r="D110">
        <f>SUMIFS(А1!D110:D169,А1!A110:A169,'А1-А6'!A110)</f>
        <v>0</v>
      </c>
    </row>
    <row r="111" spans="4:4">
      <c r="D111">
        <f>SUMIFS(А1!D111:D170,А1!A111:A170,'А1-А6'!A111)</f>
        <v>0</v>
      </c>
    </row>
    <row r="112" spans="4:4">
      <c r="D112">
        <f>SUMIFS(А1!D112:D171,А1!A112:A171,'А1-А6'!A112)</f>
        <v>0</v>
      </c>
    </row>
    <row r="113" spans="4:4">
      <c r="D113">
        <f>SUMIFS(А1!D113:D172,А1!A113:A172,'А1-А6'!A113)</f>
        <v>0</v>
      </c>
    </row>
    <row r="114" spans="4:4">
      <c r="D114">
        <f>SUMIFS(А1!D114:D173,А1!A114:A173,'А1-А6'!A114)</f>
        <v>0</v>
      </c>
    </row>
    <row r="115" spans="4:4">
      <c r="D115">
        <f>SUMIFS(А1!D115:D174,А1!A115:A174,'А1-А6'!A115)</f>
        <v>0</v>
      </c>
    </row>
    <row r="116" spans="4:4">
      <c r="D116">
        <f>SUMIFS(А1!D116:D175,А1!A116:A175,'А1-А6'!A116)</f>
        <v>0</v>
      </c>
    </row>
    <row r="117" spans="4:4">
      <c r="D117">
        <f>SUMIFS(А1!D117:D176,А1!A117:A176,'А1-А6'!A117)</f>
        <v>0</v>
      </c>
    </row>
    <row r="118" spans="4:4">
      <c r="D118">
        <f>SUMIFS(А1!D118:D177,А1!A118:A177,'А1-А6'!A118)</f>
        <v>0</v>
      </c>
    </row>
    <row r="119" spans="4:4">
      <c r="D119">
        <f>SUMIFS(А1!D119:D178,А1!A119:A178,'А1-А6'!A119)</f>
        <v>0</v>
      </c>
    </row>
    <row r="120" spans="4:4">
      <c r="D120">
        <f>SUMIFS(А1!D120:D179,А1!A120:A179,'А1-А6'!A120)</f>
        <v>0</v>
      </c>
    </row>
    <row r="121" spans="4:4">
      <c r="D121">
        <f>SUMIFS(А1!D121:D180,А1!A121:A180,'А1-А6'!A121)</f>
        <v>0</v>
      </c>
    </row>
    <row r="122" spans="4:4">
      <c r="D122">
        <f>SUMIFS(А1!D122:D181,А1!A122:A181,'А1-А6'!A122)</f>
        <v>0</v>
      </c>
    </row>
    <row r="123" spans="4:4">
      <c r="D123">
        <f>SUMIFS(А1!D123:D182,А1!A123:A182,'А1-А6'!A123)</f>
        <v>0</v>
      </c>
    </row>
    <row r="124" spans="4:4">
      <c r="D124">
        <f>SUMIFS(А1!D124:D183,А1!A124:A183,'А1-А6'!A124)</f>
        <v>0</v>
      </c>
    </row>
    <row r="125" spans="4:4">
      <c r="D125">
        <f>SUMIFS(А1!D125:D184,А1!A125:A184,'А1-А6'!A125)</f>
        <v>0</v>
      </c>
    </row>
    <row r="126" spans="4:4">
      <c r="D126">
        <f>SUMIFS(А1!D126:D185,А1!A126:A185,'А1-А6'!A126)</f>
        <v>0</v>
      </c>
    </row>
    <row r="127" spans="4:4">
      <c r="D127">
        <f>SUMIFS(А1!D127:D186,А1!A127:A186,'А1-А6'!A127)</f>
        <v>0</v>
      </c>
    </row>
    <row r="128" spans="4:4">
      <c r="D128">
        <f>SUMIFS(А1!D128:D187,А1!A128:A187,'А1-А6'!A128)</f>
        <v>0</v>
      </c>
    </row>
    <row r="129" spans="4:4">
      <c r="D129">
        <f>SUMIFS(А1!D129:D188,А1!A129:A188,'А1-А6'!A129)</f>
        <v>0</v>
      </c>
    </row>
    <row r="130" spans="4:4">
      <c r="D130">
        <f>SUMIFS(А1!D130:D189,А1!A130:A189,'А1-А6'!A130)</f>
        <v>0</v>
      </c>
    </row>
    <row r="131" spans="4:4">
      <c r="D131">
        <f>SUMIFS(А1!D131:D190,А1!A131:A190,'А1-А6'!A131)</f>
        <v>0</v>
      </c>
    </row>
    <row r="132" spans="4:4">
      <c r="D132">
        <f>SUMIFS(А1!D132:D191,А1!A132:A191,'А1-А6'!A132)</f>
        <v>0</v>
      </c>
    </row>
    <row r="133" spans="4:4">
      <c r="D133">
        <f>SUMIFS(А1!D133:D192,А1!A133:A192,'А1-А6'!A133)</f>
        <v>0</v>
      </c>
    </row>
    <row r="134" spans="4:4">
      <c r="D134">
        <f>SUMIFS(А1!D134:D193,А1!A134:A193,'А1-А6'!A134)</f>
        <v>0</v>
      </c>
    </row>
    <row r="135" spans="4:4">
      <c r="D135">
        <f>SUMIFS(А1!D135:D194,А1!A135:A194,'А1-А6'!A135)</f>
        <v>0</v>
      </c>
    </row>
    <row r="136" spans="4:4">
      <c r="D136">
        <f>SUMIFS(А1!D136:D195,А1!A136:A195,'А1-А6'!A136)</f>
        <v>0</v>
      </c>
    </row>
    <row r="137" spans="4:4">
      <c r="D137">
        <f>SUMIFS(А1!D137:D196,А1!A137:A196,'А1-А6'!A137)</f>
        <v>0</v>
      </c>
    </row>
    <row r="138" spans="4:4">
      <c r="D138">
        <f>SUMIFS(А1!D138:D197,А1!A138:A197,'А1-А6'!A138)</f>
        <v>0</v>
      </c>
    </row>
    <row r="139" spans="4:4">
      <c r="D139">
        <f>SUMIFS(А1!D139:D198,А1!A139:A198,'А1-А6'!A139)</f>
        <v>0</v>
      </c>
    </row>
    <row r="140" spans="4:4">
      <c r="D140">
        <f>SUMIFS(А1!D140:D199,А1!A140:A199,'А1-А6'!A140)</f>
        <v>0</v>
      </c>
    </row>
    <row r="141" spans="4:4">
      <c r="D141">
        <f>SUMIFS(А1!D141:D200,А1!A141:A200,'А1-А6'!A141)</f>
        <v>0</v>
      </c>
    </row>
    <row r="142" spans="4:4">
      <c r="D142">
        <f>SUMIFS(А1!D142:D201,А1!A142:A201,'А1-А6'!A142)</f>
        <v>0</v>
      </c>
    </row>
    <row r="143" spans="4:4">
      <c r="D143">
        <f>SUMIFS(А1!D143:D202,А1!A143:A202,'А1-А6'!A143)</f>
        <v>0</v>
      </c>
    </row>
    <row r="144" spans="4:4">
      <c r="D144">
        <f>SUMIFS(А1!D144:D203,А1!A144:A203,'А1-А6'!A144)</f>
        <v>0</v>
      </c>
    </row>
    <row r="145" spans="4:4">
      <c r="D145">
        <f>SUMIFS(А1!D145:D204,А1!A145:A204,'А1-А6'!A145)</f>
        <v>0</v>
      </c>
    </row>
    <row r="146" spans="4:4">
      <c r="D146">
        <f>SUMIFS(А1!D146:D205,А1!A146:A205,'А1-А6'!A146)</f>
        <v>0</v>
      </c>
    </row>
    <row r="147" spans="4:4">
      <c r="D147">
        <f>SUMIFS(А1!D147:D206,А1!A147:A206,'А1-А6'!A147)</f>
        <v>0</v>
      </c>
    </row>
    <row r="148" spans="4:4">
      <c r="D148">
        <f>SUMIFS(А1!D148:D207,А1!A148:A207,'А1-А6'!A148)</f>
        <v>0</v>
      </c>
    </row>
    <row r="149" spans="4:4">
      <c r="D149">
        <f>SUMIFS(А1!D149:D208,А1!A149:A208,'А1-А6'!A149)</f>
        <v>0</v>
      </c>
    </row>
    <row r="150" spans="4:4">
      <c r="D150">
        <f>SUMIFS(А1!D150:D209,А1!A150:A209,'А1-А6'!A150)</f>
        <v>0</v>
      </c>
    </row>
    <row r="151" spans="4:4">
      <c r="D151">
        <f>SUMIFS(А1!D151:D210,А1!A151:A210,'А1-А6'!A151)</f>
        <v>0</v>
      </c>
    </row>
    <row r="152" spans="4:4">
      <c r="D152">
        <f>SUMIFS(А1!D152:D211,А1!A152:A211,'А1-А6'!A152)</f>
        <v>0</v>
      </c>
    </row>
    <row r="153" spans="4:4">
      <c r="D153">
        <f>SUMIFS(А1!D153:D212,А1!A153:A212,'А1-А6'!A153)</f>
        <v>0</v>
      </c>
    </row>
    <row r="154" spans="4:4">
      <c r="D154">
        <f>SUMIFS(А1!D154:D213,А1!A154:A213,'А1-А6'!A154)</f>
        <v>0</v>
      </c>
    </row>
    <row r="155" spans="4:4">
      <c r="D155">
        <f>SUMIFS(А1!D155:D214,А1!A155:A214,'А1-А6'!A155)</f>
        <v>0</v>
      </c>
    </row>
    <row r="156" spans="4:4">
      <c r="D156">
        <f>SUMIFS(А1!D156:D215,А1!A156:A215,'А1-А6'!A156)</f>
        <v>0</v>
      </c>
    </row>
    <row r="157" spans="4:4">
      <c r="D157">
        <f>SUMIFS(А1!D157:D216,А1!A157:A216,'А1-А6'!A157)</f>
        <v>0</v>
      </c>
    </row>
    <row r="158" spans="4:4">
      <c r="D158">
        <f>SUMIFS(А1!D158:D217,А1!A158:A217,'А1-А6'!A158)</f>
        <v>0</v>
      </c>
    </row>
    <row r="159" spans="4:4">
      <c r="D159">
        <f>SUMIFS(А1!D159:D218,А1!A159:A218,'А1-А6'!A159)</f>
        <v>0</v>
      </c>
    </row>
    <row r="160" spans="4:4">
      <c r="D160">
        <f>SUMIFS(А1!D160:D219,А1!A160:A219,'А1-А6'!A160)</f>
        <v>0</v>
      </c>
    </row>
    <row r="161" spans="4:4">
      <c r="D161">
        <f>SUMIFS(А1!D161:D220,А1!A161:A220,'А1-А6'!A161)</f>
        <v>0</v>
      </c>
    </row>
    <row r="162" spans="4:4">
      <c r="D162">
        <f>SUMIFS(А1!D162:D221,А1!A162:A221,'А1-А6'!A162)</f>
        <v>0</v>
      </c>
    </row>
    <row r="163" spans="4:4">
      <c r="D163">
        <f>SUMIFS(А1!D163:D222,А1!A163:A222,'А1-А6'!A163)</f>
        <v>0</v>
      </c>
    </row>
    <row r="164" spans="4:4">
      <c r="D164">
        <f>SUMIFS(А1!D164:D223,А1!A164:A223,'А1-А6'!A164)</f>
        <v>0</v>
      </c>
    </row>
    <row r="165" spans="4:4">
      <c r="D165">
        <f>SUMIFS(А1!D165:D224,А1!A165:A224,'А1-А6'!A165)</f>
        <v>0</v>
      </c>
    </row>
    <row r="166" spans="4:4">
      <c r="D166">
        <f>SUMIFS(А1!D166:D225,А1!A166:A225,'А1-А6'!A166)</f>
        <v>0</v>
      </c>
    </row>
    <row r="167" spans="4:4">
      <c r="D167">
        <f>SUMIFS(А1!D167:D226,А1!A167:A226,'А1-А6'!A167)</f>
        <v>0</v>
      </c>
    </row>
    <row r="168" spans="4:4">
      <c r="D168">
        <f>SUMIFS(А1!D168:D227,А1!A168:A227,'А1-А6'!A168)</f>
        <v>0</v>
      </c>
    </row>
    <row r="169" spans="4:4">
      <c r="D169">
        <f>SUMIFS(А1!D169:D228,А1!A169:A228,'А1-А6'!A169)</f>
        <v>0</v>
      </c>
    </row>
    <row r="170" spans="4:4">
      <c r="D170">
        <f>SUMIFS(А1!D170:D229,А1!A170:A229,'А1-А6'!A170)</f>
        <v>0</v>
      </c>
    </row>
    <row r="171" spans="4:4">
      <c r="D171">
        <f>SUMIFS(А1!D171:D230,А1!A171:A230,'А1-А6'!A171)</f>
        <v>0</v>
      </c>
    </row>
    <row r="172" spans="4:4">
      <c r="D172">
        <f>SUMIFS(А1!D172:D231,А1!A172:A231,'А1-А6'!A172)</f>
        <v>0</v>
      </c>
    </row>
    <row r="173" spans="4:4">
      <c r="D173">
        <f>SUMIFS(А1!D173:D232,А1!A173:A232,'А1-А6'!A173)</f>
        <v>0</v>
      </c>
    </row>
    <row r="174" spans="4:4">
      <c r="D174">
        <f>SUMIFS(А1!D174:D233,А1!A174:A233,'А1-А6'!A174)</f>
        <v>0</v>
      </c>
    </row>
    <row r="175" spans="4:4">
      <c r="D175">
        <f>SUMIFS(А1!D175:D234,А1!A175:A234,'А1-А6'!A175)</f>
        <v>0</v>
      </c>
    </row>
    <row r="176" spans="4:4">
      <c r="D176">
        <f>SUMIFS(А1!D176:D235,А1!A176:A235,'А1-А6'!A176)</f>
        <v>0</v>
      </c>
    </row>
    <row r="177" spans="4:4">
      <c r="D177">
        <f>SUMIFS(А1!D177:D236,А1!A177:A236,'А1-А6'!A177)</f>
        <v>0</v>
      </c>
    </row>
    <row r="178" spans="4:4">
      <c r="D178">
        <f>SUMIFS(А1!D178:D237,А1!A178:A237,'А1-А6'!A178)</f>
        <v>0</v>
      </c>
    </row>
    <row r="179" spans="4:4">
      <c r="D179">
        <f>SUMIFS(А1!D179:D238,А1!A179:A238,'А1-А6'!A179)</f>
        <v>0</v>
      </c>
    </row>
    <row r="180" spans="4:4">
      <c r="D180">
        <f>SUMIFS(А1!D180:D239,А1!A180:A239,'А1-А6'!A180)</f>
        <v>0</v>
      </c>
    </row>
    <row r="181" spans="4:4">
      <c r="D181">
        <f>SUMIFS(А1!D181:D240,А1!A181:A240,'А1-А6'!A181)</f>
        <v>0</v>
      </c>
    </row>
    <row r="182" spans="4:4">
      <c r="D182">
        <f>SUMIFS(А1!D182:D241,А1!A182:A241,'А1-А6'!A182)</f>
        <v>0</v>
      </c>
    </row>
    <row r="183" spans="4:4">
      <c r="D183">
        <f>SUMIFS(А1!D183:D242,А1!A183:A242,'А1-А6'!A183)</f>
        <v>0</v>
      </c>
    </row>
    <row r="184" spans="4:4">
      <c r="D184">
        <f>SUMIFS(А1!D184:D243,А1!A184:A243,'А1-А6'!A184)</f>
        <v>0</v>
      </c>
    </row>
    <row r="185" spans="4:4">
      <c r="D185">
        <f>SUMIFS(А1!D185:D244,А1!A185:A244,'А1-А6'!A185)</f>
        <v>0</v>
      </c>
    </row>
    <row r="186" spans="4:4">
      <c r="D186">
        <f>SUMIFS(А1!D186:D245,А1!A186:A245,'А1-А6'!A186)</f>
        <v>0</v>
      </c>
    </row>
    <row r="187" spans="4:4">
      <c r="D187">
        <f>SUMIFS(А1!D187:D246,А1!A187:A246,'А1-А6'!A187)</f>
        <v>0</v>
      </c>
    </row>
    <row r="188" spans="4:4">
      <c r="D188">
        <f>SUMIFS(А1!D188:D247,А1!A188:A247,'А1-А6'!A188)</f>
        <v>0</v>
      </c>
    </row>
    <row r="189" spans="4:4">
      <c r="D189">
        <f>SUMIFS(А1!D189:D248,А1!A189:A248,'А1-А6'!A189)</f>
        <v>0</v>
      </c>
    </row>
    <row r="190" spans="4:4">
      <c r="D190">
        <f>SUMIFS(А1!D190:D249,А1!A190:A249,'А1-А6'!A190)</f>
        <v>0</v>
      </c>
    </row>
    <row r="191" spans="4:4">
      <c r="D191">
        <f>SUMIFS(А1!D191:D250,А1!A191:A250,'А1-А6'!A191)</f>
        <v>0</v>
      </c>
    </row>
    <row r="192" spans="4:4">
      <c r="D192">
        <f>SUMIFS(А1!D192:D251,А1!A192:A251,'А1-А6'!A192)</f>
        <v>0</v>
      </c>
    </row>
    <row r="193" spans="4:4">
      <c r="D193">
        <f>SUMIFS(А1!D193:D252,А1!A193:A252,'А1-А6'!A193)</f>
        <v>0</v>
      </c>
    </row>
    <row r="194" spans="4:4">
      <c r="D194">
        <f>SUMIFS(А1!D194:D253,А1!A194:A253,'А1-А6'!A194)</f>
        <v>0</v>
      </c>
    </row>
    <row r="195" spans="4:4">
      <c r="D195">
        <f>SUMIFS(А1!D195:D254,А1!A195:A254,'А1-А6'!A195)</f>
        <v>0</v>
      </c>
    </row>
    <row r="196" spans="4:4">
      <c r="D196">
        <f>SUMIFS(А1!D196:D255,А1!A196:A255,'А1-А6'!A196)</f>
        <v>0</v>
      </c>
    </row>
    <row r="197" spans="4:4">
      <c r="D197">
        <f>SUMIFS(А1!D197:D256,А1!A197:A256,'А1-А6'!A197)</f>
        <v>0</v>
      </c>
    </row>
    <row r="198" spans="4:4">
      <c r="D198">
        <f>SUMIFS(А1!D198:D257,А1!A198:A257,'А1-А6'!A198)</f>
        <v>0</v>
      </c>
    </row>
    <row r="199" spans="4:4">
      <c r="D199">
        <f>SUMIFS(А1!D199:D258,А1!A199:A258,'А1-А6'!A199)</f>
        <v>0</v>
      </c>
    </row>
    <row r="200" spans="4:4">
      <c r="D200">
        <f>SUMIFS(А1!D200:D259,А1!A200:A259,'А1-А6'!A200)</f>
        <v>0</v>
      </c>
    </row>
    <row r="201" spans="4:4">
      <c r="D201">
        <f>SUMIFS(А1!D201:D260,А1!A201:A260,'А1-А6'!A201)</f>
        <v>0</v>
      </c>
    </row>
    <row r="202" spans="4:4">
      <c r="D202">
        <f>SUMIFS(А1!D202:D261,А1!A202:A261,'А1-А6'!A202)</f>
        <v>0</v>
      </c>
    </row>
    <row r="203" spans="4:4">
      <c r="D203">
        <f>SUMIFS(А1!D203:D262,А1!A203:A262,'А1-А6'!A203)</f>
        <v>0</v>
      </c>
    </row>
    <row r="204" spans="4:4">
      <c r="D204">
        <f>SUMIFS(А1!D204:D263,А1!A204:A263,'А1-А6'!A204)</f>
        <v>0</v>
      </c>
    </row>
    <row r="205" spans="4:4">
      <c r="D205">
        <f>SUMIFS(А1!D205:D264,А1!A205:A264,'А1-А6'!A205)</f>
        <v>0</v>
      </c>
    </row>
    <row r="206" spans="4:4">
      <c r="D206">
        <f>SUMIFS(А1!D206:D265,А1!A206:A265,'А1-А6'!A206)</f>
        <v>0</v>
      </c>
    </row>
    <row r="207" spans="4:4">
      <c r="D207">
        <f>SUMIFS(А1!D207:D266,А1!A207:A266,'А1-А6'!A207)</f>
        <v>0</v>
      </c>
    </row>
    <row r="208" spans="4:4">
      <c r="D208">
        <f>SUMIFS(А1!D208:D267,А1!A208:A267,'А1-А6'!A208)</f>
        <v>0</v>
      </c>
    </row>
    <row r="209" spans="4:4">
      <c r="D209">
        <f>SUMIFS(А1!D209:D268,А1!A209:A268,'А1-А6'!A209)</f>
        <v>0</v>
      </c>
    </row>
    <row r="210" spans="4:4">
      <c r="D210">
        <f>SUMIFS(А1!D210:D269,А1!A210:A269,'А1-А6'!A210)</f>
        <v>0</v>
      </c>
    </row>
    <row r="211" spans="4:4">
      <c r="D211">
        <f>SUMIFS(А1!D211:D270,А1!A211:A270,'А1-А6'!A211)</f>
        <v>0</v>
      </c>
    </row>
    <row r="212" spans="4:4">
      <c r="D212">
        <f>SUMIFS(А1!D212:D271,А1!A212:A271,'А1-А6'!A212)</f>
        <v>0</v>
      </c>
    </row>
    <row r="213" spans="4:4">
      <c r="D213">
        <f>SUMIFS(А1!D213:D272,А1!A213:A272,'А1-А6'!A213)</f>
        <v>0</v>
      </c>
    </row>
    <row r="214" spans="4:4">
      <c r="D214">
        <f>SUMIFS(А1!D214:D273,А1!A214:A273,'А1-А6'!A214)</f>
        <v>0</v>
      </c>
    </row>
    <row r="215" spans="4:4">
      <c r="D215">
        <f>SUMIFS(А1!D215:D274,А1!A215:A274,'А1-А6'!A215)</f>
        <v>0</v>
      </c>
    </row>
    <row r="216" spans="4:4">
      <c r="D216">
        <f>SUMIFS(А1!D216:D275,А1!A216:A275,'А1-А6'!A216)</f>
        <v>0</v>
      </c>
    </row>
    <row r="217" spans="4:4">
      <c r="D217">
        <f>SUMIFS(А1!D217:D276,А1!A217:A276,'А1-А6'!A217)</f>
        <v>0</v>
      </c>
    </row>
    <row r="218" spans="4:4">
      <c r="D218">
        <f>SUMIFS(А1!D218:D277,А1!A218:A277,'А1-А6'!A218)</f>
        <v>0</v>
      </c>
    </row>
    <row r="219" spans="4:4">
      <c r="D219">
        <f>SUMIFS(А1!D219:D278,А1!A219:A278,'А1-А6'!A219)</f>
        <v>0</v>
      </c>
    </row>
    <row r="220" spans="4:4">
      <c r="D220">
        <f>SUMIFS(А1!D220:D279,А1!A220:A279,'А1-А6'!A220)</f>
        <v>0</v>
      </c>
    </row>
    <row r="221" spans="4:4">
      <c r="D221">
        <f>SUMIFS(А1!D221:D280,А1!A221:A280,'А1-А6'!A221)</f>
        <v>0</v>
      </c>
    </row>
    <row r="222" spans="4:4">
      <c r="D222">
        <f>SUMIFS(А1!D222:D281,А1!A222:A281,'А1-А6'!A222)</f>
        <v>0</v>
      </c>
    </row>
    <row r="223" spans="4:4">
      <c r="D223">
        <f>SUMIFS(А1!D223:D282,А1!A223:A282,'А1-А6'!A223)</f>
        <v>0</v>
      </c>
    </row>
    <row r="224" spans="4:4">
      <c r="D224">
        <f>SUMIFS(А1!D224:D283,А1!A224:A283,'А1-А6'!A224)</f>
        <v>0</v>
      </c>
    </row>
    <row r="225" spans="4:4">
      <c r="D225">
        <f>SUMIFS(А1!D225:D284,А1!A225:A284,'А1-А6'!A225)</f>
        <v>0</v>
      </c>
    </row>
    <row r="226" spans="4:4">
      <c r="D226">
        <f>SUMIFS(А1!D226:D285,А1!A226:A285,'А1-А6'!A226)</f>
        <v>0</v>
      </c>
    </row>
    <row r="227" spans="4:4">
      <c r="D227">
        <f>SUMIFS(А1!D227:D286,А1!A227:A286,'А1-А6'!A227)</f>
        <v>0</v>
      </c>
    </row>
    <row r="228" spans="4:4">
      <c r="D228">
        <f>SUMIFS(А1!D228:D287,А1!A228:A287,'А1-А6'!A228)</f>
        <v>0</v>
      </c>
    </row>
    <row r="229" spans="4:4">
      <c r="D229">
        <f>SUMIFS(А1!D229:D288,А1!A229:A288,'А1-А6'!A229)</f>
        <v>0</v>
      </c>
    </row>
    <row r="230" spans="4:4">
      <c r="D230">
        <f>SUMIFS(А1!D230:D289,А1!A230:A289,'А1-А6'!A230)</f>
        <v>0</v>
      </c>
    </row>
    <row r="231" spans="4:4">
      <c r="D231">
        <f>SUMIFS(А1!D231:D290,А1!A231:A290,'А1-А6'!A231)</f>
        <v>0</v>
      </c>
    </row>
    <row r="232" spans="4:4">
      <c r="D232">
        <f>SUMIFS(А1!D232:D291,А1!A232:A291,'А1-А6'!A232)</f>
        <v>0</v>
      </c>
    </row>
    <row r="233" spans="4:4">
      <c r="D233">
        <f>SUMIFS(А1!D233:D292,А1!A233:A292,'А1-А6'!A233)</f>
        <v>0</v>
      </c>
    </row>
  </sheetData>
  <mergeCells count="5">
    <mergeCell ref="B2:D4"/>
    <mergeCell ref="A6:A9"/>
    <mergeCell ref="B6:B9"/>
    <mergeCell ref="C6:C9"/>
    <mergeCell ref="D6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Выборка</vt:lpstr>
      <vt:lpstr>А1</vt:lpstr>
      <vt:lpstr>А2</vt:lpstr>
      <vt:lpstr>А3</vt:lpstr>
      <vt:lpstr>А4</vt:lpstr>
      <vt:lpstr>А5</vt:lpstr>
      <vt:lpstr>А6</vt:lpstr>
      <vt:lpstr>А1-А6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Эгамов Сухроб Улугбекович</dc:creator>
  <cp:lastModifiedBy>admin</cp:lastModifiedBy>
  <dcterms:created xsi:type="dcterms:W3CDTF">2017-01-14T06:29:44Z</dcterms:created>
  <dcterms:modified xsi:type="dcterms:W3CDTF">2017-01-27T11:56:39Z</dcterms:modified>
</cp:coreProperties>
</file>