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5480" windowHeight="11640"/>
  </bookViews>
  <sheets>
    <sheet name="Лист1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4" l="1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C2" i="4" l="1"/>
  <c r="C3" i="4"/>
</calcChain>
</file>

<file path=xl/sharedStrings.xml><?xml version="1.0" encoding="utf-8"?>
<sst xmlns="http://schemas.openxmlformats.org/spreadsheetml/2006/main" count="112" uniqueCount="22">
  <si>
    <t>Бренд1</t>
  </si>
  <si>
    <t>Реализация</t>
  </si>
  <si>
    <t>январь</t>
  </si>
  <si>
    <t>Период</t>
  </si>
  <si>
    <t>Москва</t>
  </si>
  <si>
    <t>Санкт-Петербург</t>
  </si>
  <si>
    <t>Юг</t>
  </si>
  <si>
    <t>Астрахань</t>
  </si>
  <si>
    <t>Волгоград</t>
  </si>
  <si>
    <t>Краснодар</t>
  </si>
  <si>
    <t>Крым</t>
  </si>
  <si>
    <t>Роснов-на-Дону</t>
  </si>
  <si>
    <t>Сочи</t>
  </si>
  <si>
    <t>Ставрополь</t>
  </si>
  <si>
    <t>Бренд2</t>
  </si>
  <si>
    <t>февраль</t>
  </si>
  <si>
    <t>Промежуточный итог</t>
  </si>
  <si>
    <t>Девизион</t>
  </si>
  <si>
    <t>Регион</t>
  </si>
  <si>
    <t>Бренд</t>
  </si>
  <si>
    <t>Итог</t>
  </si>
  <si>
    <t>д/с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</si>
</sst>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/>
    <xf numFmtId="0" fontId="4" fillId="0" borderId="1" xfId="0" applyFont="1" applyFill="1" applyBorder="1"/>
    <xf numFmtId="3" fontId="4" fillId="0" borderId="1" xfId="0" applyNumberFormat="1" applyFont="1" applyFill="1" applyBorder="1" applyAlignment="1">
      <alignment horizontal="right"/>
    </xf>
    <xf numFmtId="0" fontId="3" fillId="0" borderId="2" xfId="0" applyFont="1" applyFill="1" applyBorder="1"/>
    <xf numFmtId="0" fontId="4" fillId="0" borderId="2" xfId="0" applyFont="1" applyFill="1" applyBorder="1"/>
    <xf numFmtId="3" fontId="4" fillId="0" borderId="2" xfId="0" applyNumberFormat="1" applyFont="1" applyFill="1" applyBorder="1" applyAlignment="1">
      <alignment horizontal="right"/>
    </xf>
    <xf numFmtId="0" fontId="0" fillId="2" borderId="0" xfId="0" applyFill="1"/>
    <xf numFmtId="164" fontId="0" fillId="0" borderId="0" xfId="1" applyNumberFormat="1" applyFont="1"/>
    <xf numFmtId="0" fontId="2" fillId="0" borderId="0" xfId="0" applyFont="1" applyFill="1"/>
    <xf numFmtId="0" fontId="5" fillId="0" borderId="0" xfId="0" applyFont="1" applyFill="1" applyAlignment="1">
      <alignment horizontal="center"/>
    </xf>
  </cellXfs>
  <cellStyles count="2">
    <cellStyle name="Обычный" xfId="0" builtinId="0"/>
    <cellStyle name="Финансовый" xfId="1" builtinId="3"/>
  </cellStyles>
  <dxfs count="8"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left style="thin">
          <color theme="4" tint="0.39997558519241921"/>
        </left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Таблица2" displayName="Таблица2" ref="B5:G31" totalsRowShown="0" headerRowDxfId="7" tableBorderDxfId="6">
  <autoFilter ref="B5:G31"/>
  <tableColumns count="6">
    <tableColumn id="1" name="Девизион" dataDxfId="5"/>
    <tableColumn id="2" name="Регион" dataDxfId="4"/>
    <tableColumn id="3" name="Бренд" dataDxfId="3"/>
    <tableColumn id="4" name="Период" dataDxfId="2"/>
    <tableColumn id="5" name="Реализация" dataDxfId="1"/>
    <tableColumn id="6" name="д/с" dataDxfId="0">
      <calculatedColumnFormula>IF(ISNA(MATCH(SUBTOTAL(109,Таблица2[[#This Row],[Реализация]]),Таблица2[[#Headers],[д/с]]:INDEX(Таблица2[[#All],[д/с]],ROW()-5),)),SUBTOTAL(109,Таблица2[[#This Row],[Реализация]]),)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1"/>
  <sheetViews>
    <sheetView tabSelected="1" workbookViewId="0">
      <selection activeCell="G6" sqref="G6"/>
    </sheetView>
  </sheetViews>
  <sheetFormatPr defaultRowHeight="15" x14ac:dyDescent="0.25"/>
  <cols>
    <col min="2" max="2" width="21.7109375" customWidth="1"/>
    <col min="3" max="3" width="19" bestFit="1" customWidth="1"/>
    <col min="4" max="4" width="15.7109375" customWidth="1"/>
    <col min="5" max="5" width="12.28515625" customWidth="1"/>
    <col min="6" max="6" width="15.7109375" customWidth="1"/>
  </cols>
  <sheetData>
    <row r="2" spans="2:7" x14ac:dyDescent="0.25">
      <c r="B2" s="9" t="s">
        <v>20</v>
      </c>
      <c r="C2" s="10">
        <f>SUM(IF(FREQUENCY(Таблица2[Реализация],Таблица2[Реализация])&gt;0,Таблица2[Реализация]))</f>
        <v>2884776.1178223267</v>
      </c>
    </row>
    <row r="3" spans="2:7" x14ac:dyDescent="0.25">
      <c r="B3" s="11" t="s">
        <v>16</v>
      </c>
      <c r="C3" s="10">
        <f>SUM(Таблица2[д/с])</f>
        <v>2884776.1178223267</v>
      </c>
    </row>
    <row r="5" spans="2:7" x14ac:dyDescent="0.25">
      <c r="B5" s="1" t="s">
        <v>17</v>
      </c>
      <c r="C5" s="1" t="s">
        <v>18</v>
      </c>
      <c r="D5" s="1" t="s">
        <v>19</v>
      </c>
      <c r="E5" s="2" t="s">
        <v>3</v>
      </c>
      <c r="F5" s="2" t="s">
        <v>1</v>
      </c>
      <c r="G5" s="12" t="s">
        <v>21</v>
      </c>
    </row>
    <row r="6" spans="2:7" x14ac:dyDescent="0.25">
      <c r="B6" s="3" t="s">
        <v>4</v>
      </c>
      <c r="C6" s="3" t="s">
        <v>4</v>
      </c>
      <c r="D6" s="4" t="s">
        <v>0</v>
      </c>
      <c r="E6" s="4" t="s">
        <v>2</v>
      </c>
      <c r="F6" s="5">
        <v>1212120.3567447925</v>
      </c>
      <c r="G6">
        <f>IF(ISNA(MATCH(SUBTOTAL(109,Таблица2[[#This Row],[Реализация]]),Таблица2[[#Headers],[д/с]]:INDEX(Таблица2[[#All],[д/с]],ROW()-5),)),SUBTOTAL(109,Таблица2[[#This Row],[Реализация]]),)</f>
        <v>1212120.3567447925</v>
      </c>
    </row>
    <row r="7" spans="2:7" x14ac:dyDescent="0.25">
      <c r="B7" s="3" t="s">
        <v>5</v>
      </c>
      <c r="C7" s="3" t="s">
        <v>5</v>
      </c>
      <c r="D7" s="4" t="s">
        <v>14</v>
      </c>
      <c r="E7" s="4" t="s">
        <v>2</v>
      </c>
      <c r="F7" s="5">
        <v>76309.831226928989</v>
      </c>
      <c r="G7">
        <f>IF(ISNA(MATCH(SUBTOTAL(109,Таблица2[[#This Row],[Реализация]]),Таблица2[[#Headers],[д/с]]:INDEX(Таблица2[[#All],[д/с]],ROW()-5),)),SUBTOTAL(109,Таблица2[[#This Row],[Реализация]]),)</f>
        <v>76309.831226928989</v>
      </c>
    </row>
    <row r="8" spans="2:7" x14ac:dyDescent="0.25">
      <c r="B8" s="3" t="s">
        <v>5</v>
      </c>
      <c r="C8" s="3" t="s">
        <v>5</v>
      </c>
      <c r="D8" s="4" t="s">
        <v>0</v>
      </c>
      <c r="E8" s="4" t="s">
        <v>2</v>
      </c>
      <c r="F8" s="5">
        <v>65430</v>
      </c>
      <c r="G8">
        <f>IF(ISNA(MATCH(SUBTOTAL(109,Таблица2[[#This Row],[Реализация]]),Таблица2[[#Headers],[д/с]]:INDEX(Таблица2[[#All],[д/с]],ROW()-5),)),SUBTOTAL(109,Таблица2[[#This Row],[Реализация]]),)</f>
        <v>65430</v>
      </c>
    </row>
    <row r="9" spans="2:7" x14ac:dyDescent="0.25">
      <c r="B9" s="3" t="s">
        <v>6</v>
      </c>
      <c r="C9" s="3" t="s">
        <v>7</v>
      </c>
      <c r="D9" s="4" t="s">
        <v>0</v>
      </c>
      <c r="E9" s="4" t="s">
        <v>2</v>
      </c>
      <c r="F9" s="5">
        <v>537212.7997957496</v>
      </c>
      <c r="G9">
        <f>IF(ISNA(MATCH(SUBTOTAL(109,Таблица2[[#This Row],[Реализация]]),Таблица2[[#Headers],[д/с]]:INDEX(Таблица2[[#All],[д/с]],ROW()-5),)),SUBTOTAL(109,Таблица2[[#This Row],[Реализация]]),)</f>
        <v>537212.7997957496</v>
      </c>
    </row>
    <row r="10" spans="2:7" x14ac:dyDescent="0.25">
      <c r="B10" s="3" t="s">
        <v>6</v>
      </c>
      <c r="C10" s="3" t="s">
        <v>8</v>
      </c>
      <c r="D10" s="4" t="s">
        <v>0</v>
      </c>
      <c r="E10" s="4" t="s">
        <v>2</v>
      </c>
      <c r="F10" s="5">
        <v>537212.7997957496</v>
      </c>
      <c r="G10">
        <f>IF(ISNA(MATCH(SUBTOTAL(109,Таблица2[[#This Row],[Реализация]]),Таблица2[[#Headers],[д/с]]:INDEX(Таблица2[[#All],[д/с]],ROW()-5),)),SUBTOTAL(109,Таблица2[[#This Row],[Реализация]]),)</f>
        <v>0</v>
      </c>
    </row>
    <row r="11" spans="2:7" ht="15" customHeight="1" x14ac:dyDescent="0.25">
      <c r="B11" s="3" t="s">
        <v>6</v>
      </c>
      <c r="C11" s="3" t="s">
        <v>9</v>
      </c>
      <c r="D11" s="4" t="s">
        <v>0</v>
      </c>
      <c r="E11" s="4" t="s">
        <v>2</v>
      </c>
      <c r="F11" s="5">
        <v>537212.7997957496</v>
      </c>
      <c r="G11">
        <f>IF(ISNA(MATCH(SUBTOTAL(109,Таблица2[[#This Row],[Реализация]]),Таблица2[[#Headers],[д/с]]:INDEX(Таблица2[[#All],[д/с]],ROW()-5),)),SUBTOTAL(109,Таблица2[[#This Row],[Реализация]]),)</f>
        <v>0</v>
      </c>
    </row>
    <row r="12" spans="2:7" ht="15" customHeight="1" x14ac:dyDescent="0.25">
      <c r="B12" s="3" t="s">
        <v>6</v>
      </c>
      <c r="C12" s="3" t="s">
        <v>10</v>
      </c>
      <c r="D12" s="4" t="s">
        <v>0</v>
      </c>
      <c r="E12" s="4" t="s">
        <v>2</v>
      </c>
      <c r="F12" s="5">
        <v>537212.7997957496</v>
      </c>
      <c r="G12">
        <f>IF(ISNA(MATCH(SUBTOTAL(109,Таблица2[[#This Row],[Реализация]]),Таблица2[[#Headers],[д/с]]:INDEX(Таблица2[[#All],[д/с]],ROW()-5),)),SUBTOTAL(109,Таблица2[[#This Row],[Реализация]]),)</f>
        <v>0</v>
      </c>
    </row>
    <row r="13" spans="2:7" ht="15" customHeight="1" x14ac:dyDescent="0.25">
      <c r="B13" s="3" t="s">
        <v>6</v>
      </c>
      <c r="C13" s="3" t="s">
        <v>11</v>
      </c>
      <c r="D13" s="4" t="s">
        <v>0</v>
      </c>
      <c r="E13" s="4" t="s">
        <v>2</v>
      </c>
      <c r="F13" s="5">
        <v>537212.7997957496</v>
      </c>
      <c r="G13">
        <f>IF(ISNA(MATCH(SUBTOTAL(109,Таблица2[[#This Row],[Реализация]]),Таблица2[[#Headers],[д/с]]:INDEX(Таблица2[[#All],[д/с]],ROW()-5),)),SUBTOTAL(109,Таблица2[[#This Row],[Реализация]]),)</f>
        <v>0</v>
      </c>
    </row>
    <row r="14" spans="2:7" x14ac:dyDescent="0.25">
      <c r="B14" s="3" t="s">
        <v>6</v>
      </c>
      <c r="C14" s="3" t="s">
        <v>12</v>
      </c>
      <c r="D14" s="4" t="s">
        <v>0</v>
      </c>
      <c r="E14" s="4" t="s">
        <v>2</v>
      </c>
      <c r="F14" s="5">
        <v>537212.7997957496</v>
      </c>
      <c r="G14">
        <f>IF(ISNA(MATCH(SUBTOTAL(109,Таблица2[[#This Row],[Реализация]]),Таблица2[[#Headers],[д/с]]:INDEX(Таблица2[[#All],[д/с]],ROW()-5),)),SUBTOTAL(109,Таблица2[[#This Row],[Реализация]]),)</f>
        <v>0</v>
      </c>
    </row>
    <row r="15" spans="2:7" x14ac:dyDescent="0.25">
      <c r="B15" s="3" t="s">
        <v>6</v>
      </c>
      <c r="C15" s="3" t="s">
        <v>13</v>
      </c>
      <c r="D15" s="4" t="s">
        <v>0</v>
      </c>
      <c r="E15" s="4" t="s">
        <v>2</v>
      </c>
      <c r="F15" s="5">
        <v>537212.7997957496</v>
      </c>
      <c r="G15">
        <f>IF(ISNA(MATCH(SUBTOTAL(109,Таблица2[[#This Row],[Реализация]]),Таблица2[[#Headers],[д/с]]:INDEX(Таблица2[[#All],[д/с]],ROW()-5),)),SUBTOTAL(109,Таблица2[[#This Row],[Реализация]]),)</f>
        <v>0</v>
      </c>
    </row>
    <row r="16" spans="2:7" x14ac:dyDescent="0.25">
      <c r="B16" s="3" t="s">
        <v>6</v>
      </c>
      <c r="C16" s="3" t="s">
        <v>7</v>
      </c>
      <c r="D16" s="4" t="s">
        <v>14</v>
      </c>
      <c r="E16" s="4" t="s">
        <v>2</v>
      </c>
      <c r="F16" s="5">
        <v>218696.97065537376</v>
      </c>
      <c r="G16">
        <f>IF(ISNA(MATCH(SUBTOTAL(109,Таблица2[[#This Row],[Реализация]]),Таблица2[[#Headers],[д/с]]:INDEX(Таблица2[[#All],[д/с]],ROW()-5),)),SUBTOTAL(109,Таблица2[[#This Row],[Реализация]]),)</f>
        <v>218696.97065537376</v>
      </c>
    </row>
    <row r="17" spans="2:7" x14ac:dyDescent="0.25">
      <c r="B17" s="3" t="s">
        <v>6</v>
      </c>
      <c r="C17" s="3" t="s">
        <v>8</v>
      </c>
      <c r="D17" s="4" t="s">
        <v>14</v>
      </c>
      <c r="E17" s="4" t="s">
        <v>2</v>
      </c>
      <c r="F17" s="5">
        <v>218696.97065537376</v>
      </c>
      <c r="G17">
        <f>IF(ISNA(MATCH(SUBTOTAL(109,Таблица2[[#This Row],[Реализация]]),Таблица2[[#Headers],[д/с]]:INDEX(Таблица2[[#All],[д/с]],ROW()-5),)),SUBTOTAL(109,Таблица2[[#This Row],[Реализация]]),)</f>
        <v>0</v>
      </c>
    </row>
    <row r="18" spans="2:7" x14ac:dyDescent="0.25">
      <c r="B18" s="3" t="s">
        <v>6</v>
      </c>
      <c r="C18" s="3" t="s">
        <v>9</v>
      </c>
      <c r="D18" s="4" t="s">
        <v>14</v>
      </c>
      <c r="E18" s="4" t="s">
        <v>2</v>
      </c>
      <c r="F18" s="5">
        <v>218696.97065537376</v>
      </c>
      <c r="G18">
        <f>IF(ISNA(MATCH(SUBTOTAL(109,Таблица2[[#This Row],[Реализация]]),Таблица2[[#Headers],[д/с]]:INDEX(Таблица2[[#All],[д/с]],ROW()-5),)),SUBTOTAL(109,Таблица2[[#This Row],[Реализация]]),)</f>
        <v>0</v>
      </c>
    </row>
    <row r="19" spans="2:7" x14ac:dyDescent="0.25">
      <c r="B19" s="3" t="s">
        <v>6</v>
      </c>
      <c r="C19" s="3" t="s">
        <v>10</v>
      </c>
      <c r="D19" s="4" t="s">
        <v>14</v>
      </c>
      <c r="E19" s="4" t="s">
        <v>2</v>
      </c>
      <c r="F19" s="5">
        <v>218696.97065537376</v>
      </c>
      <c r="G19">
        <f>IF(ISNA(MATCH(SUBTOTAL(109,Таблица2[[#This Row],[Реализация]]),Таблица2[[#Headers],[д/с]]:INDEX(Таблица2[[#All],[д/с]],ROW()-5),)),SUBTOTAL(109,Таблица2[[#This Row],[Реализация]]),)</f>
        <v>0</v>
      </c>
    </row>
    <row r="20" spans="2:7" x14ac:dyDescent="0.25">
      <c r="B20" s="3" t="s">
        <v>6</v>
      </c>
      <c r="C20" s="3" t="s">
        <v>11</v>
      </c>
      <c r="D20" s="4" t="s">
        <v>14</v>
      </c>
      <c r="E20" s="4" t="s">
        <v>2</v>
      </c>
      <c r="F20" s="5">
        <v>218696.97065537376</v>
      </c>
      <c r="G20">
        <f>IF(ISNA(MATCH(SUBTOTAL(109,Таблица2[[#This Row],[Реализация]]),Таблица2[[#Headers],[д/с]]:INDEX(Таблица2[[#All],[д/с]],ROW()-5),)),SUBTOTAL(109,Таблица2[[#This Row],[Реализация]]),)</f>
        <v>0</v>
      </c>
    </row>
    <row r="21" spans="2:7" x14ac:dyDescent="0.25">
      <c r="B21" s="3" t="s">
        <v>6</v>
      </c>
      <c r="C21" s="3" t="s">
        <v>12</v>
      </c>
      <c r="D21" s="4" t="s">
        <v>14</v>
      </c>
      <c r="E21" s="4" t="s">
        <v>2</v>
      </c>
      <c r="F21" s="5">
        <v>218696.97065537376</v>
      </c>
      <c r="G21">
        <f>IF(ISNA(MATCH(SUBTOTAL(109,Таблица2[[#This Row],[Реализация]]),Таблица2[[#Headers],[д/с]]:INDEX(Таблица2[[#All],[д/с]],ROW()-5),)),SUBTOTAL(109,Таблица2[[#This Row],[Реализация]]),)</f>
        <v>0</v>
      </c>
    </row>
    <row r="22" spans="2:7" x14ac:dyDescent="0.25">
      <c r="B22" s="4" t="s">
        <v>6</v>
      </c>
      <c r="C22" s="3" t="s">
        <v>13</v>
      </c>
      <c r="D22" s="4" t="s">
        <v>14</v>
      </c>
      <c r="E22" s="4" t="s">
        <v>2</v>
      </c>
      <c r="F22" s="5">
        <v>218696.97065537376</v>
      </c>
      <c r="G22">
        <f>IF(ISNA(MATCH(SUBTOTAL(109,Таблица2[[#This Row],[Реализация]]),Таблица2[[#Headers],[д/с]]:INDEX(Таблица2[[#All],[д/с]],ROW()-5),)),SUBTOTAL(109,Таблица2[[#This Row],[Реализация]]),)</f>
        <v>0</v>
      </c>
    </row>
    <row r="23" spans="2:7" x14ac:dyDescent="0.25">
      <c r="B23" s="3" t="s">
        <v>4</v>
      </c>
      <c r="C23" s="3" t="s">
        <v>4</v>
      </c>
      <c r="D23" s="4" t="s">
        <v>0</v>
      </c>
      <c r="E23" s="4" t="s">
        <v>15</v>
      </c>
      <c r="F23" s="5">
        <v>320885.86959349515</v>
      </c>
      <c r="G23">
        <f>IF(ISNA(MATCH(SUBTOTAL(109,Таблица2[[#This Row],[Реализация]]),Таблица2[[#Headers],[д/с]]:INDEX(Таблица2[[#All],[д/с]],ROW()-5),)),SUBTOTAL(109,Таблица2[[#This Row],[Реализация]]),)</f>
        <v>320885.86959349515</v>
      </c>
    </row>
    <row r="24" spans="2:7" x14ac:dyDescent="0.25">
      <c r="B24" s="3" t="s">
        <v>5</v>
      </c>
      <c r="C24" s="3" t="s">
        <v>5</v>
      </c>
      <c r="D24" s="4" t="s">
        <v>0</v>
      </c>
      <c r="E24" s="4" t="s">
        <v>15</v>
      </c>
      <c r="F24" s="5">
        <v>52605.097692840412</v>
      </c>
      <c r="G24">
        <f>IF(ISNA(MATCH(SUBTOTAL(109,Таблица2[[#This Row],[Реализация]]),Таблица2[[#Headers],[д/с]]:INDEX(Таблица2[[#All],[д/с]],ROW()-5),)),SUBTOTAL(109,Таблица2[[#This Row],[Реализация]]),)</f>
        <v>52605.097692840412</v>
      </c>
    </row>
    <row r="25" spans="2:7" x14ac:dyDescent="0.25">
      <c r="B25" s="3" t="s">
        <v>6</v>
      </c>
      <c r="C25" s="3" t="s">
        <v>7</v>
      </c>
      <c r="D25" s="4" t="s">
        <v>0</v>
      </c>
      <c r="E25" s="4" t="s">
        <v>15</v>
      </c>
      <c r="F25" s="5">
        <v>401515.19211314619</v>
      </c>
      <c r="G25">
        <f>IF(ISNA(MATCH(SUBTOTAL(109,Таблица2[[#This Row],[Реализация]]),Таблица2[[#Headers],[д/с]]:INDEX(Таблица2[[#All],[д/с]],ROW()-5),)),SUBTOTAL(109,Таблица2[[#This Row],[Реализация]]),)</f>
        <v>401515.19211314619</v>
      </c>
    </row>
    <row r="26" spans="2:7" x14ac:dyDescent="0.25">
      <c r="B26" s="3" t="s">
        <v>6</v>
      </c>
      <c r="C26" s="3" t="s">
        <v>8</v>
      </c>
      <c r="D26" s="4" t="s">
        <v>0</v>
      </c>
      <c r="E26" s="4" t="s">
        <v>15</v>
      </c>
      <c r="F26" s="5">
        <v>401515.19211314619</v>
      </c>
      <c r="G26">
        <f>IF(ISNA(MATCH(SUBTOTAL(109,Таблица2[[#This Row],[Реализация]]),Таблица2[[#Headers],[д/с]]:INDEX(Таблица2[[#All],[д/с]],ROW()-5),)),SUBTOTAL(109,Таблица2[[#This Row],[Реализация]]),)</f>
        <v>0</v>
      </c>
    </row>
    <row r="27" spans="2:7" x14ac:dyDescent="0.25">
      <c r="B27" s="3" t="s">
        <v>6</v>
      </c>
      <c r="C27" s="3" t="s">
        <v>9</v>
      </c>
      <c r="D27" s="4" t="s">
        <v>0</v>
      </c>
      <c r="E27" s="4" t="s">
        <v>15</v>
      </c>
      <c r="F27" s="5">
        <v>401515.19211314619</v>
      </c>
      <c r="G27">
        <f>IF(ISNA(MATCH(SUBTOTAL(109,Таблица2[[#This Row],[Реализация]]),Таблица2[[#Headers],[д/с]]:INDEX(Таблица2[[#All],[д/с]],ROW()-5),)),SUBTOTAL(109,Таблица2[[#This Row],[Реализация]]),)</f>
        <v>0</v>
      </c>
    </row>
    <row r="28" spans="2:7" x14ac:dyDescent="0.25">
      <c r="B28" s="3" t="s">
        <v>6</v>
      </c>
      <c r="C28" s="3" t="s">
        <v>10</v>
      </c>
      <c r="D28" s="4" t="s">
        <v>0</v>
      </c>
      <c r="E28" s="4" t="s">
        <v>15</v>
      </c>
      <c r="F28" s="5">
        <v>401515.19211314619</v>
      </c>
      <c r="G28">
        <f>IF(ISNA(MATCH(SUBTOTAL(109,Таблица2[[#This Row],[Реализация]]),Таблица2[[#Headers],[д/с]]:INDEX(Таблица2[[#All],[д/с]],ROW()-5),)),SUBTOTAL(109,Таблица2[[#This Row],[Реализация]]),)</f>
        <v>0</v>
      </c>
    </row>
    <row r="29" spans="2:7" x14ac:dyDescent="0.25">
      <c r="B29" s="3" t="s">
        <v>6</v>
      </c>
      <c r="C29" s="3" t="s">
        <v>11</v>
      </c>
      <c r="D29" s="4" t="s">
        <v>0</v>
      </c>
      <c r="E29" s="4" t="s">
        <v>15</v>
      </c>
      <c r="F29" s="5">
        <v>401515.19211314619</v>
      </c>
      <c r="G29">
        <f>IF(ISNA(MATCH(SUBTOTAL(109,Таблица2[[#This Row],[Реализация]]),Таблица2[[#Headers],[д/с]]:INDEX(Таблица2[[#All],[д/с]],ROW()-5),)),SUBTOTAL(109,Таблица2[[#This Row],[Реализация]]),)</f>
        <v>0</v>
      </c>
    </row>
    <row r="30" spans="2:7" x14ac:dyDescent="0.25">
      <c r="B30" s="3" t="s">
        <v>6</v>
      </c>
      <c r="C30" s="3" t="s">
        <v>12</v>
      </c>
      <c r="D30" s="4" t="s">
        <v>0</v>
      </c>
      <c r="E30" s="4" t="s">
        <v>15</v>
      </c>
      <c r="F30" s="5">
        <v>401515.19211314619</v>
      </c>
      <c r="G30">
        <f>IF(ISNA(MATCH(SUBTOTAL(109,Таблица2[[#This Row],[Реализация]]),Таблица2[[#Headers],[д/с]]:INDEX(Таблица2[[#All],[д/с]],ROW()-5),)),SUBTOTAL(109,Таблица2[[#This Row],[Реализация]]),)</f>
        <v>0</v>
      </c>
    </row>
    <row r="31" spans="2:7" x14ac:dyDescent="0.25">
      <c r="B31" s="6" t="s">
        <v>6</v>
      </c>
      <c r="C31" s="6" t="s">
        <v>13</v>
      </c>
      <c r="D31" s="7" t="s">
        <v>0</v>
      </c>
      <c r="E31" s="7" t="s">
        <v>15</v>
      </c>
      <c r="F31" s="8">
        <v>401515.19211314619</v>
      </c>
      <c r="G31">
        <f>IF(ISNA(MATCH(SUBTOTAL(109,Таблица2[[#This Row],[Реализация]]),Таблица2[[#Headers],[д/с]]:INDEX(Таблица2[[#All],[д/с]],ROW()-5),)),SUBTOTAL(109,Таблица2[[#This Row],[Реализация]]),)</f>
        <v>0</v>
      </c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Качаева Елена</dc:creator>
  <cp:lastModifiedBy>User</cp:lastModifiedBy>
  <dcterms:created xsi:type="dcterms:W3CDTF">2017-01-16T12:17:19Z</dcterms:created>
  <dcterms:modified xsi:type="dcterms:W3CDTF">2017-01-27T07:37:09Z</dcterms:modified>
</cp:coreProperties>
</file>