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Nashtebis Analizi\"/>
    </mc:Choice>
  </mc:AlternateContent>
  <bookViews>
    <workbookView xWindow="0" yWindow="0" windowWidth="24000" windowHeight="76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O5" i="1" l="1"/>
  <c r="AO6" i="1"/>
  <c r="AO7" i="1"/>
  <c r="AO8" i="1"/>
  <c r="AO9" i="1"/>
  <c r="AO4" i="1"/>
  <c r="AP5" i="1"/>
  <c r="AP6" i="1"/>
  <c r="AP7" i="1"/>
  <c r="AP8" i="1"/>
  <c r="AP9" i="1"/>
  <c r="AP4" i="1"/>
  <c r="AN9" i="1" l="1"/>
  <c r="AM9" i="1" a="1"/>
  <c r="AM9" i="1" s="1"/>
  <c r="E9" i="1"/>
  <c r="AN8" i="1"/>
  <c r="AM8" i="1"/>
  <c r="E8" i="1"/>
  <c r="AN7" i="1"/>
  <c r="AM7" i="1"/>
  <c r="E7" i="1"/>
  <c r="AN6" i="1"/>
  <c r="AM6" i="1"/>
  <c r="E6" i="1"/>
  <c r="AN5" i="1"/>
  <c r="AM5" i="1"/>
  <c r="E5" i="1"/>
  <c r="AN4" i="1"/>
  <c r="AM4" i="1"/>
  <c r="E4" i="1"/>
</calcChain>
</file>

<file path=xl/sharedStrings.xml><?xml version="1.0" encoding="utf-8"?>
<sst xmlns="http://schemas.openxmlformats.org/spreadsheetml/2006/main" count="61" uniqueCount="27">
  <si>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</si>
  <si>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</si>
  <si>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</si>
  <si>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</si>
  <si>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</si>
  <si>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</si>
  <si>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</si>
  <si>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</si>
  <si>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</si>
  <si>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</si>
  <si>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</si>
  <si>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</si>
  <si>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Наименование</t>
  </si>
  <si>
    <t>Отатаок</t>
  </si>
  <si>
    <t>Приход</t>
  </si>
  <si>
    <t>Расход</t>
  </si>
  <si>
    <t>Кол-во месяцев с начальным остатком</t>
  </si>
  <si>
    <t>Кол-во месяцев с приходом товара</t>
  </si>
  <si>
    <t>Кол-во месяцев без начального остатка, но с приходом товара</t>
  </si>
  <si>
    <t>Товар 1</t>
  </si>
  <si>
    <t>Товар 2</t>
  </si>
  <si>
    <t>Товар 3</t>
  </si>
  <si>
    <t>Товар 4</t>
  </si>
  <si>
    <t>Товар 5</t>
  </si>
  <si>
    <t>Товар 6</t>
  </si>
  <si>
    <t>Вариант 1</t>
  </si>
  <si>
    <t>Вариант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</si>
</sst>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1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vertical="top"/>
    </xf>
    <xf numFmtId="0" fontId="4" fillId="2" borderId="6" xfId="0" applyFont="1" applyFill="1" applyBorder="1" applyAlignment="1">
      <alignment vertical="top"/>
    </xf>
    <xf numFmtId="0" fontId="4" fillId="2" borderId="7" xfId="0" applyFont="1" applyFill="1" applyBorder="1" applyAlignment="1">
      <alignment vertical="top"/>
    </xf>
    <xf numFmtId="0" fontId="2" fillId="0" borderId="8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4" fontId="4" fillId="2" borderId="5" xfId="0" applyNumberFormat="1" applyFont="1" applyFill="1" applyBorder="1" applyAlignment="1">
      <alignment horizontal="center"/>
    </xf>
    <xf numFmtId="4" fontId="4" fillId="2" borderId="6" xfId="0" applyNumberFormat="1" applyFont="1" applyFill="1" applyBorder="1" applyAlignment="1">
      <alignment horizontal="center"/>
    </xf>
    <xf numFmtId="4" fontId="4" fillId="2" borderId="7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Font="1" applyBorder="1" applyAlignment="1">
      <alignment horizontal="center"/>
    </xf>
    <xf numFmtId="0" fontId="3" fillId="0" borderId="10" xfId="0" applyFont="1" applyFill="1" applyBorder="1" applyAlignment="1">
      <alignment horizontal="center" textRotation="90"/>
    </xf>
    <xf numFmtId="0" fontId="6" fillId="0" borderId="11" xfId="0" applyFont="1" applyFill="1" applyBorder="1" applyAlignment="1">
      <alignment horizontal="center" textRotation="90"/>
    </xf>
    <xf numFmtId="0" fontId="7" fillId="0" borderId="12" xfId="0" applyFont="1" applyFill="1" applyBorder="1" applyAlignment="1">
      <alignment horizontal="center" textRotation="90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13" xfId="0" applyFont="1" applyBorder="1" applyAlignment="1">
      <alignment horizontal="center"/>
    </xf>
    <xf numFmtId="4" fontId="3" fillId="0" borderId="14" xfId="0" applyNumberFormat="1" applyFont="1" applyFill="1" applyBorder="1" applyAlignment="1">
      <alignment horizontal="center"/>
    </xf>
    <xf numFmtId="3" fontId="6" fillId="0" borderId="15" xfId="0" applyNumberFormat="1" applyFont="1" applyFill="1" applyBorder="1" applyAlignment="1">
      <alignment horizontal="center"/>
    </xf>
    <xf numFmtId="4" fontId="7" fillId="0" borderId="7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center"/>
    </xf>
    <xf numFmtId="1" fontId="4" fillId="2" borderId="6" xfId="0" applyNumberFormat="1" applyFont="1" applyFill="1" applyBorder="1" applyAlignment="1">
      <alignment horizontal="center"/>
    </xf>
    <xf numFmtId="1" fontId="4" fillId="2" borderId="7" xfId="0" applyNumberFormat="1" applyFont="1" applyFill="1" applyBorder="1" applyAlignment="1">
      <alignment horizontal="center"/>
    </xf>
    <xf numFmtId="0" fontId="0" fillId="0" borderId="16" xfId="0" applyFont="1" applyBorder="1" applyAlignment="1">
      <alignment horizontal="center"/>
    </xf>
    <xf numFmtId="3" fontId="2" fillId="0" borderId="15" xfId="0" applyNumberFormat="1" applyFont="1" applyFill="1" applyBorder="1" applyAlignment="1">
      <alignment horizontal="center"/>
    </xf>
    <xf numFmtId="0" fontId="0" fillId="0" borderId="17" xfId="0" applyFont="1" applyBorder="1" applyAlignment="1">
      <alignment horizontal="center"/>
    </xf>
    <xf numFmtId="4" fontId="3" fillId="0" borderId="18" xfId="0" applyNumberFormat="1" applyFont="1" applyFill="1" applyBorder="1" applyAlignment="1">
      <alignment horizontal="center"/>
    </xf>
    <xf numFmtId="3" fontId="6" fillId="0" borderId="19" xfId="0" applyNumberFormat="1" applyFont="1" applyFill="1" applyBorder="1" applyAlignment="1">
      <alignment horizontal="center"/>
    </xf>
    <xf numFmtId="4" fontId="7" fillId="0" borderId="20" xfId="0" applyNumberFormat="1" applyFont="1" applyFill="1" applyBorder="1" applyAlignment="1">
      <alignment horizontal="center"/>
    </xf>
    <xf numFmtId="3" fontId="2" fillId="0" borderId="19" xfId="0" applyNumberFormat="1" applyFont="1" applyFill="1" applyBorder="1" applyAlignment="1">
      <alignment horizontal="center"/>
    </xf>
    <xf numFmtId="1" fontId="4" fillId="2" borderId="21" xfId="0" applyNumberFormat="1" applyFont="1" applyFill="1" applyBorder="1" applyAlignment="1">
      <alignment horizontal="center"/>
    </xf>
    <xf numFmtId="1" fontId="4" fillId="2" borderId="2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theme="0"/>
      </font>
    </dxf>
    <dxf>
      <font>
        <color theme="0"/>
      </font>
    </dxf>
    <dxf>
      <numFmt numFmtId="164" formatCode="#,##0\ &quot;Filtr Off&quot;"/>
    </dxf>
    <dxf>
      <font>
        <color rgb="FFFF0000"/>
      </font>
      <numFmt numFmtId="165" formatCode="#,##0\ &quot;Filtr On&quot;"/>
    </dxf>
    <dxf>
      <font>
        <color theme="0"/>
      </font>
    </dxf>
    <dxf>
      <font>
        <color theme="0"/>
      </font>
    </dxf>
    <dxf>
      <numFmt numFmtId="164" formatCode="#,##0\ &quot;Filtr Off&quot;"/>
    </dxf>
    <dxf>
      <font>
        <color rgb="FFFF0000"/>
      </font>
      <numFmt numFmtId="165" formatCode="#,##0\ &quot;Filtr On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9"/>
  <sheetViews>
    <sheetView tabSelected="1" workbookViewId="0">
      <selection activeCell="AO5" sqref="AO5"/>
    </sheetView>
  </sheetViews>
  <sheetFormatPr defaultRowHeight="15" x14ac:dyDescent="0.25"/>
  <cols>
    <col min="1" max="1" width="2" bestFit="1" customWidth="1"/>
    <col min="2" max="2" width="14.85546875" bestFit="1" customWidth="1"/>
    <col min="3" max="3" width="4.5703125" bestFit="1" customWidth="1"/>
    <col min="4" max="4" width="3.7109375" bestFit="1" customWidth="1"/>
    <col min="5" max="6" width="4.5703125" bestFit="1" customWidth="1"/>
    <col min="7" max="7" width="3.7109375" bestFit="1" customWidth="1"/>
    <col min="8" max="9" width="4.5703125" bestFit="1" customWidth="1"/>
    <col min="10" max="10" width="3.7109375" bestFit="1" customWidth="1"/>
    <col min="11" max="12" width="4.5703125" bestFit="1" customWidth="1"/>
    <col min="13" max="13" width="3.7109375" bestFit="1" customWidth="1"/>
    <col min="14" max="15" width="4.5703125" bestFit="1" customWidth="1"/>
    <col min="16" max="16" width="3.7109375" bestFit="1" customWidth="1"/>
    <col min="17" max="18" width="4.5703125" bestFit="1" customWidth="1"/>
    <col min="19" max="19" width="3.7109375" bestFit="1" customWidth="1"/>
    <col min="20" max="21" width="4.5703125" bestFit="1" customWidth="1"/>
    <col min="22" max="22" width="3.7109375" bestFit="1" customWidth="1"/>
    <col min="23" max="24" width="4.5703125" bestFit="1" customWidth="1"/>
    <col min="25" max="25" width="3.7109375" bestFit="1" customWidth="1"/>
    <col min="26" max="27" width="4.5703125" bestFit="1" customWidth="1"/>
    <col min="28" max="28" width="3.7109375" bestFit="1" customWidth="1"/>
    <col min="29" max="30" width="4.5703125" bestFit="1" customWidth="1"/>
    <col min="31" max="31" width="3.7109375" bestFit="1" customWidth="1"/>
    <col min="32" max="33" width="4.5703125" bestFit="1" customWidth="1"/>
    <col min="34" max="34" width="3.7109375" bestFit="1" customWidth="1"/>
    <col min="35" max="36" width="4.5703125" bestFit="1" customWidth="1"/>
    <col min="37" max="37" width="3.7109375" bestFit="1" customWidth="1"/>
    <col min="38" max="38" width="4.5703125" bestFit="1" customWidth="1"/>
    <col min="39" max="39" width="14.28515625" customWidth="1"/>
    <col min="40" max="40" width="14.42578125" customWidth="1"/>
    <col min="41" max="42" width="18.42578125" customWidth="1"/>
  </cols>
  <sheetData>
    <row r="1" spans="1:42" ht="15.75" thickBot="1" x14ac:dyDescent="0.3">
      <c r="A1" s="1"/>
      <c r="B1" s="2"/>
      <c r="C1" s="38" t="s">
        <v>0</v>
      </c>
      <c r="D1" s="39"/>
      <c r="E1" s="40"/>
      <c r="F1" s="38" t="s">
        <v>1</v>
      </c>
      <c r="G1" s="39"/>
      <c r="H1" s="40"/>
      <c r="I1" s="38" t="s">
        <v>2</v>
      </c>
      <c r="J1" s="39"/>
      <c r="K1" s="40"/>
      <c r="L1" s="38" t="s">
        <v>3</v>
      </c>
      <c r="M1" s="39"/>
      <c r="N1" s="40"/>
      <c r="O1" s="38" t="s">
        <v>4</v>
      </c>
      <c r="P1" s="39"/>
      <c r="Q1" s="40"/>
      <c r="R1" s="38" t="s">
        <v>5</v>
      </c>
      <c r="S1" s="39"/>
      <c r="T1" s="40"/>
      <c r="U1" s="38" t="s">
        <v>6</v>
      </c>
      <c r="V1" s="39"/>
      <c r="W1" s="40"/>
      <c r="X1" s="38" t="s">
        <v>7</v>
      </c>
      <c r="Y1" s="39"/>
      <c r="Z1" s="40"/>
      <c r="AA1" s="38" t="s">
        <v>8</v>
      </c>
      <c r="AB1" s="39"/>
      <c r="AC1" s="40"/>
      <c r="AD1" s="38" t="s">
        <v>9</v>
      </c>
      <c r="AE1" s="39"/>
      <c r="AF1" s="40"/>
      <c r="AG1" s="38" t="s">
        <v>10</v>
      </c>
      <c r="AH1" s="39"/>
      <c r="AI1" s="40"/>
      <c r="AJ1" s="38" t="s">
        <v>11</v>
      </c>
      <c r="AK1" s="39"/>
      <c r="AL1" s="40"/>
      <c r="AM1" s="3"/>
      <c r="AN1" s="4"/>
      <c r="AO1" s="4"/>
      <c r="AP1" s="5"/>
    </row>
    <row r="2" spans="1:42" ht="15.75" thickBot="1" x14ac:dyDescent="0.3">
      <c r="B2" s="6"/>
      <c r="C2" s="7">
        <v>1</v>
      </c>
      <c r="D2" s="8">
        <v>2</v>
      </c>
      <c r="E2" s="9">
        <v>3</v>
      </c>
      <c r="F2" s="7">
        <v>1</v>
      </c>
      <c r="G2" s="8">
        <v>2</v>
      </c>
      <c r="H2" s="9">
        <v>3</v>
      </c>
      <c r="I2" s="7">
        <v>1</v>
      </c>
      <c r="J2" s="8">
        <v>2</v>
      </c>
      <c r="K2" s="9">
        <v>3</v>
      </c>
      <c r="L2" s="7">
        <v>1</v>
      </c>
      <c r="M2" s="8">
        <v>2</v>
      </c>
      <c r="N2" s="9">
        <v>3</v>
      </c>
      <c r="O2" s="7">
        <v>1</v>
      </c>
      <c r="P2" s="8">
        <v>2</v>
      </c>
      <c r="Q2" s="9">
        <v>3</v>
      </c>
      <c r="R2" s="7">
        <v>1</v>
      </c>
      <c r="S2" s="8">
        <v>2</v>
      </c>
      <c r="T2" s="9">
        <v>3</v>
      </c>
      <c r="U2" s="7">
        <v>1</v>
      </c>
      <c r="V2" s="8">
        <v>2</v>
      </c>
      <c r="W2" s="9">
        <v>3</v>
      </c>
      <c r="X2" s="7">
        <v>1</v>
      </c>
      <c r="Y2" s="8">
        <v>2</v>
      </c>
      <c r="Z2" s="9">
        <v>3</v>
      </c>
      <c r="AA2" s="7">
        <v>1</v>
      </c>
      <c r="AB2" s="8">
        <v>2</v>
      </c>
      <c r="AC2" s="9">
        <v>3</v>
      </c>
      <c r="AD2" s="7">
        <v>1</v>
      </c>
      <c r="AE2" s="8">
        <v>2</v>
      </c>
      <c r="AF2" s="9">
        <v>3</v>
      </c>
      <c r="AG2" s="7">
        <v>1</v>
      </c>
      <c r="AH2" s="8">
        <v>2</v>
      </c>
      <c r="AI2" s="9">
        <v>3</v>
      </c>
      <c r="AJ2" s="7">
        <v>1</v>
      </c>
      <c r="AK2" s="8">
        <v>2</v>
      </c>
      <c r="AL2" s="9">
        <v>3</v>
      </c>
      <c r="AM2" s="10"/>
      <c r="AN2" s="11"/>
      <c r="AO2" s="11" t="s">
        <v>25</v>
      </c>
      <c r="AP2" s="12" t="s">
        <v>26</v>
      </c>
    </row>
    <row r="3" spans="1:42" ht="60.75" thickBot="1" x14ac:dyDescent="0.3">
      <c r="A3" s="13"/>
      <c r="B3" s="14" t="s">
        <v>12</v>
      </c>
      <c r="C3" s="15" t="s">
        <v>13</v>
      </c>
      <c r="D3" s="16" t="s">
        <v>14</v>
      </c>
      <c r="E3" s="17" t="s">
        <v>15</v>
      </c>
      <c r="F3" s="15" t="s">
        <v>13</v>
      </c>
      <c r="G3" s="16" t="s">
        <v>14</v>
      </c>
      <c r="H3" s="17" t="s">
        <v>15</v>
      </c>
      <c r="I3" s="15" t="s">
        <v>13</v>
      </c>
      <c r="J3" s="16" t="s">
        <v>14</v>
      </c>
      <c r="K3" s="17" t="s">
        <v>15</v>
      </c>
      <c r="L3" s="15" t="s">
        <v>13</v>
      </c>
      <c r="M3" s="16" t="s">
        <v>14</v>
      </c>
      <c r="N3" s="17" t="s">
        <v>15</v>
      </c>
      <c r="O3" s="15" t="s">
        <v>13</v>
      </c>
      <c r="P3" s="16" t="s">
        <v>14</v>
      </c>
      <c r="Q3" s="17" t="s">
        <v>15</v>
      </c>
      <c r="R3" s="15" t="s">
        <v>13</v>
      </c>
      <c r="S3" s="16" t="s">
        <v>14</v>
      </c>
      <c r="T3" s="17" t="s">
        <v>15</v>
      </c>
      <c r="U3" s="15" t="s">
        <v>13</v>
      </c>
      <c r="V3" s="16" t="s">
        <v>14</v>
      </c>
      <c r="W3" s="17" t="s">
        <v>15</v>
      </c>
      <c r="X3" s="15" t="s">
        <v>13</v>
      </c>
      <c r="Y3" s="16" t="s">
        <v>14</v>
      </c>
      <c r="Z3" s="17" t="s">
        <v>15</v>
      </c>
      <c r="AA3" s="15" t="s">
        <v>13</v>
      </c>
      <c r="AB3" s="16" t="s">
        <v>14</v>
      </c>
      <c r="AC3" s="17" t="s">
        <v>15</v>
      </c>
      <c r="AD3" s="15" t="s">
        <v>13</v>
      </c>
      <c r="AE3" s="16" t="s">
        <v>14</v>
      </c>
      <c r="AF3" s="17" t="s">
        <v>15</v>
      </c>
      <c r="AG3" s="15" t="s">
        <v>13</v>
      </c>
      <c r="AH3" s="16" t="s">
        <v>14</v>
      </c>
      <c r="AI3" s="17" t="s">
        <v>15</v>
      </c>
      <c r="AJ3" s="15" t="s">
        <v>13</v>
      </c>
      <c r="AK3" s="16" t="s">
        <v>14</v>
      </c>
      <c r="AL3" s="17" t="s">
        <v>15</v>
      </c>
      <c r="AM3" s="18" t="s">
        <v>16</v>
      </c>
      <c r="AN3" s="19" t="s">
        <v>17</v>
      </c>
      <c r="AO3" s="20" t="s">
        <v>18</v>
      </c>
      <c r="AP3" s="20" t="s">
        <v>18</v>
      </c>
    </row>
    <row r="4" spans="1:42" x14ac:dyDescent="0.25">
      <c r="A4" s="21">
        <v>1</v>
      </c>
      <c r="B4" s="22" t="s">
        <v>19</v>
      </c>
      <c r="C4" s="23">
        <v>6.3333000000000004</v>
      </c>
      <c r="D4" s="24"/>
      <c r="E4" s="25">
        <f>C4+D4-F4</f>
        <v>0</v>
      </c>
      <c r="F4" s="23">
        <v>6.3333000000000004</v>
      </c>
      <c r="G4" s="24">
        <v>0</v>
      </c>
      <c r="H4" s="25">
        <v>0</v>
      </c>
      <c r="I4" s="23">
        <v>6.3333000000000004</v>
      </c>
      <c r="J4" s="24">
        <v>0</v>
      </c>
      <c r="K4" s="25">
        <v>0</v>
      </c>
      <c r="L4" s="23">
        <v>6.3333000000000004</v>
      </c>
      <c r="M4" s="24">
        <v>0</v>
      </c>
      <c r="N4" s="25">
        <v>0</v>
      </c>
      <c r="O4" s="23">
        <v>6.3333000000000004</v>
      </c>
      <c r="P4" s="24">
        <v>0</v>
      </c>
      <c r="Q4" s="25">
        <v>0</v>
      </c>
      <c r="R4" s="23">
        <v>6.3333000000000004</v>
      </c>
      <c r="S4" s="24">
        <v>0</v>
      </c>
      <c r="T4" s="25">
        <v>0</v>
      </c>
      <c r="U4" s="23">
        <v>6.3333000000000004</v>
      </c>
      <c r="V4" s="24">
        <v>0</v>
      </c>
      <c r="W4" s="25">
        <v>1.2333000000000007</v>
      </c>
      <c r="X4" s="23">
        <v>5.0999999999999996</v>
      </c>
      <c r="Y4" s="24">
        <v>0</v>
      </c>
      <c r="Z4" s="25">
        <v>0</v>
      </c>
      <c r="AA4" s="23">
        <v>5.0999999999999996</v>
      </c>
      <c r="AB4" s="24"/>
      <c r="AC4" s="25">
        <v>2.9999999999999996</v>
      </c>
      <c r="AD4" s="23">
        <v>2.1</v>
      </c>
      <c r="AE4" s="24"/>
      <c r="AF4" s="25">
        <v>0</v>
      </c>
      <c r="AG4" s="23">
        <v>2.1</v>
      </c>
      <c r="AH4" s="24"/>
      <c r="AI4" s="25">
        <v>0</v>
      </c>
      <c r="AJ4" s="23">
        <v>2.1</v>
      </c>
      <c r="AK4" s="24">
        <v>0</v>
      </c>
      <c r="AL4" s="25">
        <v>0</v>
      </c>
      <c r="AM4" s="26">
        <f>COUNTIFS($C$2:$AK$2,1,C4:AK4,"&gt;0")</f>
        <v>12</v>
      </c>
      <c r="AN4" s="27">
        <f>COUNTIFS($C$2:$AK$2,2,C4:AK4,"&gt;0")</f>
        <v>0</v>
      </c>
      <c r="AO4" s="27">
        <f>COUNTIFS($D$2:$AL$2,2,D4:AL4,"&gt;0",$C4:$AK4,0)</f>
        <v>0</v>
      </c>
      <c r="AP4" s="28">
        <f>COUNTIFS($D$2:$AL$2,2,D4:AL4,"&gt;0",$C$2:$AK$2,1,$C4:$AK4,0)</f>
        <v>0</v>
      </c>
    </row>
    <row r="5" spans="1:42" x14ac:dyDescent="0.25">
      <c r="A5" s="21">
        <v>2</v>
      </c>
      <c r="B5" s="29" t="s">
        <v>20</v>
      </c>
      <c r="C5" s="23">
        <v>3</v>
      </c>
      <c r="D5" s="24"/>
      <c r="E5" s="25">
        <f t="shared" ref="E5:E9" si="0">C5+D5-F5</f>
        <v>0</v>
      </c>
      <c r="F5" s="23">
        <v>3</v>
      </c>
      <c r="G5" s="24">
        <v>0</v>
      </c>
      <c r="H5" s="25">
        <v>1</v>
      </c>
      <c r="I5" s="23">
        <v>2</v>
      </c>
      <c r="J5" s="24">
        <v>0</v>
      </c>
      <c r="K5" s="25">
        <v>0.39999999999999991</v>
      </c>
      <c r="L5" s="23">
        <v>1.6</v>
      </c>
      <c r="M5" s="24">
        <v>3</v>
      </c>
      <c r="N5" s="25">
        <v>0.99999999999999956</v>
      </c>
      <c r="O5" s="23">
        <v>3.6</v>
      </c>
      <c r="P5" s="24">
        <v>3</v>
      </c>
      <c r="Q5" s="25">
        <v>0</v>
      </c>
      <c r="R5" s="23">
        <v>6.6</v>
      </c>
      <c r="S5" s="24">
        <v>1</v>
      </c>
      <c r="T5" s="25">
        <v>0</v>
      </c>
      <c r="U5" s="23">
        <v>7.6</v>
      </c>
      <c r="V5" s="24">
        <v>0</v>
      </c>
      <c r="W5" s="25">
        <v>6.1999999999999993</v>
      </c>
      <c r="X5" s="23">
        <v>1.4</v>
      </c>
      <c r="Y5" s="24">
        <v>1</v>
      </c>
      <c r="Z5" s="25">
        <v>0</v>
      </c>
      <c r="AA5" s="23">
        <v>2.4</v>
      </c>
      <c r="AB5" s="24"/>
      <c r="AC5" s="25">
        <v>0.10000000000000009</v>
      </c>
      <c r="AD5" s="23">
        <v>2.2999999999999998</v>
      </c>
      <c r="AE5" s="24"/>
      <c r="AF5" s="25">
        <v>7.9999999999999627E-2</v>
      </c>
      <c r="AG5" s="23">
        <v>2.2200000000000002</v>
      </c>
      <c r="AH5" s="24"/>
      <c r="AI5" s="25">
        <v>2.2200000000000002</v>
      </c>
      <c r="AJ5" s="23"/>
      <c r="AK5" s="30">
        <v>2</v>
      </c>
      <c r="AL5" s="25"/>
      <c r="AM5" s="26">
        <f>COUNTIFS($C$2:$AK$2,1,C5:AK5,"&gt;0")</f>
        <v>11</v>
      </c>
      <c r="AN5" s="27">
        <f t="shared" ref="AN5:AN9" si="1">COUNTIFS($C$2:$AK$2,2,C5:AK5,"&gt;0")</f>
        <v>5</v>
      </c>
      <c r="AO5" s="27">
        <f t="shared" ref="AO5:AO9" si="2">COUNTIFS($D$2:$AL$2,2,D5:AL5,"&gt;0",$C5:$AK5,0)</f>
        <v>0</v>
      </c>
      <c r="AP5" s="28">
        <f t="shared" ref="AP5:AP9" si="3">COUNTIFS($D$2:$AL$2,2,D5:AL5,"&gt;0",$C$2:$AK$2,1,$C5:$AK5,0)</f>
        <v>0</v>
      </c>
    </row>
    <row r="6" spans="1:42" x14ac:dyDescent="0.25">
      <c r="A6" s="21">
        <v>3</v>
      </c>
      <c r="B6" s="29" t="s">
        <v>21</v>
      </c>
      <c r="C6" s="23"/>
      <c r="D6" s="24"/>
      <c r="E6" s="25">
        <f t="shared" si="0"/>
        <v>0</v>
      </c>
      <c r="F6" s="23"/>
      <c r="G6" s="24"/>
      <c r="H6" s="25">
        <v>0</v>
      </c>
      <c r="I6" s="23"/>
      <c r="J6" s="24"/>
      <c r="K6" s="25">
        <v>0</v>
      </c>
      <c r="L6" s="23"/>
      <c r="M6" s="24"/>
      <c r="N6" s="25">
        <v>0</v>
      </c>
      <c r="O6" s="23"/>
      <c r="P6" s="24"/>
      <c r="Q6" s="25">
        <v>0</v>
      </c>
      <c r="R6" s="23"/>
      <c r="S6" s="24"/>
      <c r="T6" s="25">
        <v>0</v>
      </c>
      <c r="U6" s="23"/>
      <c r="V6" s="24"/>
      <c r="W6" s="25">
        <v>0</v>
      </c>
      <c r="X6" s="23"/>
      <c r="Y6" s="30">
        <v>2</v>
      </c>
      <c r="Z6" s="25">
        <v>0</v>
      </c>
      <c r="AA6" s="23">
        <v>2</v>
      </c>
      <c r="AB6" s="24"/>
      <c r="AC6" s="25">
        <v>0</v>
      </c>
      <c r="AD6" s="23">
        <v>2</v>
      </c>
      <c r="AE6" s="24">
        <v>1</v>
      </c>
      <c r="AF6" s="25">
        <v>3</v>
      </c>
      <c r="AG6" s="23"/>
      <c r="AH6" s="30">
        <v>1</v>
      </c>
      <c r="AI6" s="25">
        <v>1</v>
      </c>
      <c r="AJ6" s="23"/>
      <c r="AK6" s="30">
        <v>1</v>
      </c>
      <c r="AL6" s="25"/>
      <c r="AM6" s="26">
        <f>COUNTIFS($C$2:$AK$2,1,C6:AK6,"&gt;0")</f>
        <v>2</v>
      </c>
      <c r="AN6" s="27">
        <f t="shared" si="1"/>
        <v>4</v>
      </c>
      <c r="AO6" s="27">
        <f t="shared" si="2"/>
        <v>0</v>
      </c>
      <c r="AP6" s="28">
        <f t="shared" si="3"/>
        <v>0</v>
      </c>
    </row>
    <row r="7" spans="1:42" x14ac:dyDescent="0.25">
      <c r="A7" s="21">
        <v>4</v>
      </c>
      <c r="B7" s="29" t="s">
        <v>22</v>
      </c>
      <c r="C7" s="23">
        <v>0.2</v>
      </c>
      <c r="D7" s="24"/>
      <c r="E7" s="25">
        <f t="shared" si="0"/>
        <v>0</v>
      </c>
      <c r="F7" s="23">
        <v>0.2</v>
      </c>
      <c r="G7" s="24">
        <v>0</v>
      </c>
      <c r="H7" s="25">
        <v>0</v>
      </c>
      <c r="I7" s="23">
        <v>0.2</v>
      </c>
      <c r="J7" s="24">
        <v>0</v>
      </c>
      <c r="K7" s="25">
        <v>0</v>
      </c>
      <c r="L7" s="23">
        <v>0.2</v>
      </c>
      <c r="M7" s="24">
        <v>0</v>
      </c>
      <c r="N7" s="25">
        <v>0</v>
      </c>
      <c r="O7" s="23">
        <v>0.2</v>
      </c>
      <c r="P7" s="24">
        <v>0</v>
      </c>
      <c r="Q7" s="25">
        <v>0</v>
      </c>
      <c r="R7" s="23">
        <v>0.2</v>
      </c>
      <c r="S7" s="24">
        <v>1</v>
      </c>
      <c r="T7" s="25">
        <v>0</v>
      </c>
      <c r="U7" s="23">
        <v>1.2</v>
      </c>
      <c r="V7" s="24">
        <v>0</v>
      </c>
      <c r="W7" s="25">
        <v>0</v>
      </c>
      <c r="X7" s="23">
        <v>1.2</v>
      </c>
      <c r="Y7" s="24">
        <v>0</v>
      </c>
      <c r="Z7" s="25">
        <v>0</v>
      </c>
      <c r="AA7" s="23">
        <v>1.2</v>
      </c>
      <c r="AB7" s="24"/>
      <c r="AC7" s="25">
        <v>1</v>
      </c>
      <c r="AD7" s="23">
        <v>0.2</v>
      </c>
      <c r="AE7" s="24"/>
      <c r="AF7" s="25">
        <v>0.2</v>
      </c>
      <c r="AG7" s="23">
        <v>0</v>
      </c>
      <c r="AH7" s="24"/>
      <c r="AI7" s="25">
        <v>0</v>
      </c>
      <c r="AJ7" s="23">
        <v>0</v>
      </c>
      <c r="AK7" s="30">
        <v>1</v>
      </c>
      <c r="AL7" s="25"/>
      <c r="AM7" s="26">
        <f>COUNTIFS($C$2:$AK$2,1,C7:AK7,"&gt;0")</f>
        <v>10</v>
      </c>
      <c r="AN7" s="27">
        <f t="shared" si="1"/>
        <v>2</v>
      </c>
      <c r="AO7" s="27">
        <f t="shared" si="2"/>
        <v>1</v>
      </c>
      <c r="AP7" s="28">
        <f t="shared" si="3"/>
        <v>1</v>
      </c>
    </row>
    <row r="8" spans="1:42" x14ac:dyDescent="0.25">
      <c r="A8" s="21">
        <v>5</v>
      </c>
      <c r="B8" s="29" t="s">
        <v>23</v>
      </c>
      <c r="C8" s="23">
        <v>5</v>
      </c>
      <c r="D8" s="24"/>
      <c r="E8" s="25">
        <f t="shared" si="0"/>
        <v>1</v>
      </c>
      <c r="F8" s="23">
        <v>4</v>
      </c>
      <c r="G8" s="24">
        <v>0</v>
      </c>
      <c r="H8" s="25">
        <v>0</v>
      </c>
      <c r="I8" s="23">
        <v>4</v>
      </c>
      <c r="J8" s="24">
        <v>0</v>
      </c>
      <c r="K8" s="25">
        <v>2</v>
      </c>
      <c r="L8" s="23">
        <v>2</v>
      </c>
      <c r="M8" s="24">
        <v>3</v>
      </c>
      <c r="N8" s="25">
        <v>0</v>
      </c>
      <c r="O8" s="23">
        <v>5</v>
      </c>
      <c r="P8" s="24">
        <v>0</v>
      </c>
      <c r="Q8" s="25">
        <v>2</v>
      </c>
      <c r="R8" s="23">
        <v>3</v>
      </c>
      <c r="S8" s="24">
        <v>0</v>
      </c>
      <c r="T8" s="25">
        <v>0</v>
      </c>
      <c r="U8" s="23">
        <v>3</v>
      </c>
      <c r="V8" s="24">
        <v>0</v>
      </c>
      <c r="W8" s="25">
        <v>0</v>
      </c>
      <c r="X8" s="23">
        <v>3</v>
      </c>
      <c r="Y8" s="24">
        <v>0</v>
      </c>
      <c r="Z8" s="25">
        <v>0</v>
      </c>
      <c r="AA8" s="23">
        <v>3</v>
      </c>
      <c r="AB8" s="24"/>
      <c r="AC8" s="25">
        <v>0.5</v>
      </c>
      <c r="AD8" s="23">
        <v>2.5</v>
      </c>
      <c r="AE8" s="24"/>
      <c r="AF8" s="25">
        <v>0</v>
      </c>
      <c r="AG8" s="23">
        <v>2.5</v>
      </c>
      <c r="AH8" s="24"/>
      <c r="AI8" s="25">
        <v>2.5</v>
      </c>
      <c r="AJ8" s="23">
        <v>0</v>
      </c>
      <c r="AK8" s="30">
        <v>2</v>
      </c>
      <c r="AL8" s="25"/>
      <c r="AM8" s="26">
        <f>COUNTIFS($C$2:$AK$2,1,C8:AK8,"&gt;0")</f>
        <v>11</v>
      </c>
      <c r="AN8" s="27">
        <f t="shared" si="1"/>
        <v>2</v>
      </c>
      <c r="AO8" s="27">
        <f t="shared" si="2"/>
        <v>1</v>
      </c>
      <c r="AP8" s="28">
        <f t="shared" si="3"/>
        <v>1</v>
      </c>
    </row>
    <row r="9" spans="1:42" ht="15.75" thickBot="1" x14ac:dyDescent="0.3">
      <c r="A9" s="21">
        <v>6</v>
      </c>
      <c r="B9" s="31" t="s">
        <v>24</v>
      </c>
      <c r="C9" s="32">
        <v>0</v>
      </c>
      <c r="D9" s="33"/>
      <c r="E9" s="34">
        <f t="shared" si="0"/>
        <v>0</v>
      </c>
      <c r="F9" s="32">
        <v>0</v>
      </c>
      <c r="G9" s="33">
        <v>0</v>
      </c>
      <c r="H9" s="34">
        <v>0</v>
      </c>
      <c r="I9" s="32">
        <v>0</v>
      </c>
      <c r="J9" s="33">
        <v>0</v>
      </c>
      <c r="K9" s="34">
        <v>0</v>
      </c>
      <c r="L9" s="32">
        <v>0</v>
      </c>
      <c r="M9" s="33">
        <v>0</v>
      </c>
      <c r="N9" s="34">
        <v>0</v>
      </c>
      <c r="O9" s="32">
        <v>0</v>
      </c>
      <c r="P9" s="33">
        <v>0</v>
      </c>
      <c r="Q9" s="34">
        <v>0</v>
      </c>
      <c r="R9" s="32">
        <v>0</v>
      </c>
      <c r="S9" s="33">
        <v>0</v>
      </c>
      <c r="T9" s="34">
        <v>0</v>
      </c>
      <c r="U9" s="32">
        <v>0</v>
      </c>
      <c r="V9" s="33">
        <v>0</v>
      </c>
      <c r="W9" s="34">
        <v>0</v>
      </c>
      <c r="X9" s="32">
        <v>0</v>
      </c>
      <c r="Y9" s="33">
        <v>0</v>
      </c>
      <c r="Z9" s="34">
        <v>0</v>
      </c>
      <c r="AA9" s="32">
        <v>0</v>
      </c>
      <c r="AB9" s="35">
        <v>1</v>
      </c>
      <c r="AC9" s="34">
        <v>1</v>
      </c>
      <c r="AD9" s="32">
        <v>0</v>
      </c>
      <c r="AE9" s="35">
        <v>1</v>
      </c>
      <c r="AF9" s="34">
        <v>0</v>
      </c>
      <c r="AG9" s="32">
        <v>1</v>
      </c>
      <c r="AH9" s="33">
        <v>1</v>
      </c>
      <c r="AI9" s="34">
        <v>0</v>
      </c>
      <c r="AJ9" s="32">
        <v>2</v>
      </c>
      <c r="AK9" s="33">
        <v>6</v>
      </c>
      <c r="AL9" s="34">
        <v>2</v>
      </c>
      <c r="AM9" s="36">
        <f t="array" ref="AM9">COUNT(OR(COUNTIFS($C$2:$AK$2,1,C9:AK9,"&gt;0"),COUNTIFS($C$2:$AK$2,4,C9:AK9,"&gt;0")))</f>
        <v>1</v>
      </c>
      <c r="AN9" s="37">
        <f t="shared" si="1"/>
        <v>4</v>
      </c>
      <c r="AO9" s="27">
        <f t="shared" si="2"/>
        <v>2</v>
      </c>
      <c r="AP9" s="28">
        <f t="shared" si="3"/>
        <v>2</v>
      </c>
    </row>
  </sheetData>
  <mergeCells count="12">
    <mergeCell ref="AJ1:AL1"/>
    <mergeCell ref="C1:E1"/>
    <mergeCell ref="F1:H1"/>
    <mergeCell ref="I1:K1"/>
    <mergeCell ref="L1:N1"/>
    <mergeCell ref="O1:Q1"/>
    <mergeCell ref="R1:T1"/>
    <mergeCell ref="U1:W1"/>
    <mergeCell ref="X1:Z1"/>
    <mergeCell ref="AA1:AC1"/>
    <mergeCell ref="AD1:AF1"/>
    <mergeCell ref="AG1:AI1"/>
  </mergeCells>
  <conditionalFormatting sqref="C1">
    <cfRule type="cellIs" dxfId="7" priority="7" operator="equal">
      <formula>1</formula>
    </cfRule>
    <cfRule type="cellIs" dxfId="6" priority="8" operator="equal">
      <formula>0</formula>
    </cfRule>
  </conditionalFormatting>
  <conditionalFormatting sqref="C4:D9 AM4:AP9">
    <cfRule type="cellIs" dxfId="5" priority="6" operator="equal">
      <formula>0</formula>
    </cfRule>
  </conditionalFormatting>
  <conditionalFormatting sqref="E4:E9">
    <cfRule type="cellIs" dxfId="4" priority="5" operator="equal">
      <formula>0</formula>
    </cfRule>
  </conditionalFormatting>
  <conditionalFormatting sqref="F1 I1 L1 O1 R1 U1 X1 AA1 AD1 AG1 AJ1">
    <cfRule type="cellIs" dxfId="3" priority="3" operator="equal">
      <formula>1</formula>
    </cfRule>
    <cfRule type="cellIs" dxfId="2" priority="4" operator="equal">
      <formula>0</formula>
    </cfRule>
  </conditionalFormatting>
  <conditionalFormatting sqref="F4:G9 I4:J9 L4:M9 O4:P9 R4:S9 U4:V9 X4:Y9 AA4:AB9 AD4:AE9 AG4:AH9 AJ4:AK9">
    <cfRule type="cellIs" dxfId="1" priority="2" operator="equal">
      <formula>0</formula>
    </cfRule>
  </conditionalFormatting>
  <conditionalFormatting sqref="H4:H9 K4:K9 N4:N9 Q4:Q9 T4:T9 W4:W9 Z4:Z9 AC4:AC9 AF4:AF9 AI4:AI9 AL4:AL9">
    <cfRule type="cellIs" dxfId="0" priority="1" operator="equal">
      <formula>0</formula>
    </cfRule>
  </conditionalFormatting>
  <dataValidations disablePrompts="1" count="1">
    <dataValidation type="list" allowBlank="1" showInputMessage="1" showErrorMessage="1" promptTitle="აფთიაქი" sqref="B2">
      <formula1>სია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Gongadze</dc:creator>
  <cp:lastModifiedBy>David Gongadze</cp:lastModifiedBy>
  <dcterms:created xsi:type="dcterms:W3CDTF">2017-01-20T14:20:34Z</dcterms:created>
  <dcterms:modified xsi:type="dcterms:W3CDTF">2017-01-20T15:15:37Z</dcterms:modified>
</cp:coreProperties>
</file>