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st\"/>
    </mc:Choice>
  </mc:AlternateContent>
  <bookViews>
    <workbookView xWindow="0" yWindow="0" windowWidth="24000" windowHeight="9225"/>
  </bookViews>
  <sheets>
    <sheet name="свод" sheetId="1" r:id="rId1"/>
    <sheet name="м_II" sheetId="2" r:id="rId2"/>
    <sheet name="м_III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6" i="3"/>
  <c r="G7" i="2"/>
  <c r="G8" i="2"/>
  <c r="G9" i="2"/>
  <c r="G10" i="2"/>
  <c r="G11" i="2"/>
  <c r="G12" i="2"/>
  <c r="G13" i="2"/>
  <c r="G6" i="2"/>
  <c r="D6" i="1"/>
  <c r="D6" i="2" s="1"/>
  <c r="C7" i="3"/>
  <c r="C8" i="3"/>
  <c r="C9" i="3"/>
  <c r="C10" i="3"/>
  <c r="C11" i="3"/>
  <c r="C12" i="3"/>
  <c r="C13" i="3"/>
  <c r="C6" i="3"/>
  <c r="C7" i="2"/>
  <c r="C8" i="2"/>
  <c r="C9" i="2"/>
  <c r="C10" i="2"/>
  <c r="C11" i="2"/>
  <c r="C12" i="2"/>
  <c r="C13" i="2"/>
  <c r="B7" i="2"/>
  <c r="B8" i="2"/>
  <c r="B9" i="2"/>
  <c r="B10" i="2"/>
  <c r="B11" i="2"/>
  <c r="B12" i="2"/>
  <c r="B13" i="2"/>
  <c r="B7" i="3"/>
  <c r="B8" i="3"/>
  <c r="B9" i="3"/>
  <c r="B10" i="3"/>
  <c r="B11" i="3"/>
  <c r="B12" i="3"/>
  <c r="B13" i="3"/>
  <c r="B6" i="3"/>
  <c r="C6" i="2"/>
  <c r="B6" i="2"/>
  <c r="D6" i="3" l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V13" i="3"/>
  <c r="T13" i="3"/>
  <c r="R13" i="3"/>
  <c r="P13" i="3"/>
  <c r="N13" i="3"/>
  <c r="L13" i="3"/>
  <c r="J13" i="3"/>
  <c r="V12" i="3"/>
  <c r="T12" i="3"/>
  <c r="R12" i="3"/>
  <c r="P12" i="3"/>
  <c r="N12" i="3"/>
  <c r="L12" i="3"/>
  <c r="J12" i="3"/>
  <c r="T9" i="2"/>
  <c r="R9" i="2"/>
  <c r="P9" i="2"/>
  <c r="N9" i="2"/>
  <c r="L9" i="2"/>
  <c r="J9" i="2"/>
  <c r="T8" i="2"/>
  <c r="R8" i="2"/>
  <c r="P8" i="2"/>
  <c r="N8" i="2"/>
  <c r="L8" i="2"/>
  <c r="J8" i="2"/>
  <c r="T7" i="2"/>
  <c r="R7" i="2"/>
  <c r="P7" i="2"/>
  <c r="N7" i="2"/>
  <c r="L7" i="2"/>
  <c r="J7" i="2"/>
  <c r="T6" i="2"/>
  <c r="R6" i="2"/>
  <c r="P6" i="2"/>
  <c r="N6" i="2"/>
  <c r="L6" i="2"/>
  <c r="J6" i="2"/>
  <c r="E12" i="2" l="1"/>
  <c r="E12" i="3"/>
  <c r="E9" i="2"/>
  <c r="E9" i="3"/>
  <c r="E13" i="2"/>
  <c r="E13" i="3"/>
  <c r="E8" i="2"/>
  <c r="E8" i="3"/>
  <c r="E10" i="2"/>
  <c r="E10" i="3"/>
  <c r="E7" i="2"/>
  <c r="E7" i="3"/>
  <c r="E11" i="2"/>
  <c r="E11" i="3"/>
  <c r="E6" i="2"/>
  <c r="E6" i="3"/>
  <c r="U8" i="2"/>
  <c r="U9" i="2"/>
  <c r="D7" i="2"/>
  <c r="D7" i="3"/>
  <c r="D9" i="2"/>
  <c r="D9" i="3"/>
  <c r="D11" i="2"/>
  <c r="D11" i="3"/>
  <c r="D13" i="2"/>
  <c r="D13" i="3"/>
  <c r="D8" i="2"/>
  <c r="D8" i="3"/>
  <c r="D10" i="2"/>
  <c r="D10" i="3"/>
  <c r="D12" i="2"/>
  <c r="D12" i="3"/>
  <c r="U6" i="2"/>
  <c r="U7" i="2"/>
  <c r="W13" i="3"/>
  <c r="W12" i="3"/>
</calcChain>
</file>

<file path=xl/sharedStrings.xml><?xml version="1.0" encoding="utf-8"?>
<sst xmlns="http://schemas.openxmlformats.org/spreadsheetml/2006/main" count="92" uniqueCount="41">
  <si>
    <t>2 ступень мальчики 9 - 10 лет</t>
  </si>
  <si>
    <t>Номер</t>
  </si>
  <si>
    <t xml:space="preserve">Фамилия, Имя </t>
  </si>
  <si>
    <t>Дата рождения</t>
  </si>
  <si>
    <t>Кол-во лет</t>
  </si>
  <si>
    <t>Ступень</t>
  </si>
  <si>
    <t>Команда</t>
  </si>
  <si>
    <t>Плавание 25 м</t>
  </si>
  <si>
    <t>пресс</t>
  </si>
  <si>
    <t>длина с места</t>
  </si>
  <si>
    <t>лыжи 1 км</t>
  </si>
  <si>
    <t>Подтягивание</t>
  </si>
  <si>
    <t>Наклон вперед</t>
  </si>
  <si>
    <t>Сумма после 6 видов</t>
  </si>
  <si>
    <t>Город</t>
  </si>
  <si>
    <t>Район</t>
  </si>
  <si>
    <t>рез-т</t>
  </si>
  <si>
    <t>очки</t>
  </si>
  <si>
    <t>1.02,2</t>
  </si>
  <si>
    <t>1.08,0</t>
  </si>
  <si>
    <t>0.58,1 - 0.59,9</t>
  </si>
  <si>
    <t>3 ступень мальчики 11 - 12 лет</t>
  </si>
  <si>
    <t>Стрельба</t>
  </si>
  <si>
    <t>Плавание 50 м</t>
  </si>
  <si>
    <t>лыжи 2 км</t>
  </si>
  <si>
    <t>Сумма после 7 видов</t>
  </si>
  <si>
    <t>0.59,1 - 0.59,9</t>
  </si>
  <si>
    <t>Сумма очков</t>
  </si>
  <si>
    <t>мальчики</t>
  </si>
  <si>
    <t>Никита</t>
  </si>
  <si>
    <t>Андрей</t>
  </si>
  <si>
    <t>Александр</t>
  </si>
  <si>
    <t>Владимир</t>
  </si>
  <si>
    <t>Сергей</t>
  </si>
  <si>
    <t>Николай</t>
  </si>
  <si>
    <t>Евгений</t>
  </si>
  <si>
    <t>Илья</t>
  </si>
  <si>
    <t>Школа</t>
  </si>
  <si>
    <t>Столица</t>
  </si>
  <si>
    <t>Деревня</t>
  </si>
  <si>
    <t>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</si>
</sst>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dotted">
        <color indexed="10"/>
      </left>
      <right/>
      <top style="dotted">
        <color indexed="10"/>
      </top>
      <bottom style="dotted">
        <color indexed="10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0" xfId="0" applyFont="1" applyBorder="1" applyAlignment="1"/>
    <xf numFmtId="0" fontId="2" fillId="0" borderId="0" xfId="0" applyFont="1"/>
    <xf numFmtId="164" fontId="2" fillId="0" borderId="0" xfId="0" applyNumberFormat="1" applyFont="1"/>
    <xf numFmtId="1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4" fontId="3" fillId="0" borderId="0" xfId="0" applyNumberFormat="1" applyFont="1"/>
    <xf numFmtId="1" fontId="3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1" fontId="2" fillId="0" borderId="0" xfId="0" applyNumberFormat="1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14" fontId="2" fillId="4" borderId="0" xfId="0" applyNumberFormat="1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4" fontId="2" fillId="4" borderId="0" xfId="0" applyNumberFormat="1" applyFont="1" applyFill="1" applyBorder="1" applyAlignment="1">
      <alignment horizontal="center" vertical="center"/>
    </xf>
    <xf numFmtId="1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3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_I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_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М"/>
      <sheetName val="плавание"/>
      <sheetName val="отжимание"/>
      <sheetName val="Стрельба"/>
      <sheetName val="ОСН_М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>
            <v>50</v>
          </cell>
          <cell r="I1">
            <v>-7</v>
          </cell>
          <cell r="J1" t="str">
            <v>1.10,0</v>
          </cell>
          <cell r="L1">
            <v>1</v>
          </cell>
          <cell r="M1">
            <v>10</v>
          </cell>
          <cell r="N1" t="str">
            <v>-</v>
          </cell>
        </row>
        <row r="2">
          <cell r="B2">
            <v>56</v>
          </cell>
          <cell r="I2" t="str">
            <v>-</v>
          </cell>
          <cell r="J2" t="str">
            <v>1.05,0</v>
          </cell>
          <cell r="L2">
            <v>2</v>
          </cell>
          <cell r="M2">
            <v>9.44</v>
          </cell>
          <cell r="N2" t="str">
            <v xml:space="preserve"> - </v>
          </cell>
        </row>
        <row r="3">
          <cell r="B3">
            <v>61</v>
          </cell>
          <cell r="I3" t="str">
            <v>-</v>
          </cell>
          <cell r="J3" t="str">
            <v>1.02,0</v>
          </cell>
          <cell r="L3">
            <v>3</v>
          </cell>
          <cell r="M3">
            <v>9.31</v>
          </cell>
          <cell r="N3" t="str">
            <v xml:space="preserve"> - </v>
          </cell>
        </row>
        <row r="4">
          <cell r="B4">
            <v>66</v>
          </cell>
          <cell r="I4" t="str">
            <v>-</v>
          </cell>
          <cell r="J4" t="str">
            <v>1.00,0</v>
          </cell>
          <cell r="L4">
            <v>4</v>
          </cell>
          <cell r="M4">
            <v>9.1999999999999993</v>
          </cell>
          <cell r="N4" t="str">
            <v xml:space="preserve"> - </v>
          </cell>
        </row>
        <row r="5">
          <cell r="B5">
            <v>70</v>
          </cell>
          <cell r="I5">
            <v>-6</v>
          </cell>
          <cell r="J5">
            <v>58</v>
          </cell>
          <cell r="L5">
            <v>5</v>
          </cell>
          <cell r="M5">
            <v>9.1</v>
          </cell>
          <cell r="N5" t="str">
            <v xml:space="preserve"> - </v>
          </cell>
        </row>
        <row r="6">
          <cell r="B6">
            <v>74</v>
          </cell>
          <cell r="I6" t="str">
            <v>-</v>
          </cell>
          <cell r="J6">
            <v>57</v>
          </cell>
          <cell r="L6">
            <v>6</v>
          </cell>
          <cell r="M6">
            <v>9</v>
          </cell>
          <cell r="N6" t="str">
            <v xml:space="preserve"> - </v>
          </cell>
        </row>
        <row r="7">
          <cell r="B7">
            <v>78</v>
          </cell>
          <cell r="I7" t="str">
            <v>-</v>
          </cell>
          <cell r="J7">
            <v>56</v>
          </cell>
          <cell r="L7">
            <v>7</v>
          </cell>
          <cell r="M7">
            <v>8.5</v>
          </cell>
          <cell r="N7" t="str">
            <v xml:space="preserve"> - </v>
          </cell>
        </row>
        <row r="8">
          <cell r="B8">
            <v>82</v>
          </cell>
          <cell r="I8" t="str">
            <v>-</v>
          </cell>
          <cell r="J8">
            <v>55</v>
          </cell>
          <cell r="L8">
            <v>8</v>
          </cell>
          <cell r="M8">
            <v>8.41</v>
          </cell>
          <cell r="N8" t="str">
            <v xml:space="preserve"> - </v>
          </cell>
        </row>
        <row r="9">
          <cell r="B9">
            <v>86</v>
          </cell>
          <cell r="I9">
            <v>-5</v>
          </cell>
          <cell r="J9">
            <v>54</v>
          </cell>
          <cell r="L9">
            <v>9</v>
          </cell>
          <cell r="M9">
            <v>8.33</v>
          </cell>
          <cell r="N9" t="str">
            <v xml:space="preserve"> - </v>
          </cell>
        </row>
        <row r="10">
          <cell r="B10">
            <v>90</v>
          </cell>
          <cell r="J10">
            <v>53</v>
          </cell>
          <cell r="L10">
            <v>10</v>
          </cell>
          <cell r="M10">
            <v>8.25</v>
          </cell>
          <cell r="N10">
            <v>1</v>
          </cell>
        </row>
        <row r="11">
          <cell r="B11">
            <v>93</v>
          </cell>
          <cell r="I11" t="str">
            <v>-</v>
          </cell>
          <cell r="J11">
            <v>52</v>
          </cell>
          <cell r="L11">
            <v>11</v>
          </cell>
          <cell r="M11">
            <v>8.17</v>
          </cell>
          <cell r="N11" t="str">
            <v xml:space="preserve"> - </v>
          </cell>
        </row>
        <row r="12">
          <cell r="B12">
            <v>96</v>
          </cell>
          <cell r="I12" t="str">
            <v>-</v>
          </cell>
          <cell r="J12">
            <v>51</v>
          </cell>
          <cell r="L12">
            <v>12</v>
          </cell>
          <cell r="M12">
            <v>8.1</v>
          </cell>
          <cell r="N12" t="str">
            <v xml:space="preserve"> - </v>
          </cell>
        </row>
        <row r="13">
          <cell r="B13">
            <v>99</v>
          </cell>
          <cell r="I13">
            <v>-4</v>
          </cell>
          <cell r="J13">
            <v>50</v>
          </cell>
          <cell r="L13">
            <v>13</v>
          </cell>
          <cell r="M13">
            <v>8.0399999999999991</v>
          </cell>
          <cell r="N13" t="str">
            <v xml:space="preserve"> - </v>
          </cell>
        </row>
        <row r="14">
          <cell r="B14">
            <v>102</v>
          </cell>
          <cell r="I14" t="str">
            <v>-</v>
          </cell>
          <cell r="J14">
            <v>49</v>
          </cell>
          <cell r="L14">
            <v>14</v>
          </cell>
          <cell r="M14">
            <v>7.58</v>
          </cell>
          <cell r="N14" t="str">
            <v xml:space="preserve"> - </v>
          </cell>
        </row>
        <row r="15">
          <cell r="B15">
            <v>105</v>
          </cell>
          <cell r="I15" t="str">
            <v>-</v>
          </cell>
          <cell r="J15">
            <v>48</v>
          </cell>
          <cell r="L15">
            <v>15</v>
          </cell>
          <cell r="M15">
            <v>7.53</v>
          </cell>
          <cell r="N15" t="str">
            <v xml:space="preserve"> - </v>
          </cell>
        </row>
        <row r="16">
          <cell r="B16">
            <v>108</v>
          </cell>
          <cell r="I16">
            <v>-3</v>
          </cell>
          <cell r="J16">
            <v>47</v>
          </cell>
          <cell r="L16">
            <v>16</v>
          </cell>
          <cell r="M16">
            <v>7.48</v>
          </cell>
          <cell r="N16" t="str">
            <v xml:space="preserve"> - </v>
          </cell>
        </row>
        <row r="17">
          <cell r="B17">
            <v>111</v>
          </cell>
          <cell r="I17" t="str">
            <v>-</v>
          </cell>
          <cell r="J17">
            <v>46</v>
          </cell>
          <cell r="L17">
            <v>17</v>
          </cell>
          <cell r="M17">
            <v>7.43</v>
          </cell>
          <cell r="N17" t="str">
            <v xml:space="preserve"> - </v>
          </cell>
        </row>
        <row r="18">
          <cell r="B18">
            <v>114</v>
          </cell>
          <cell r="I18" t="str">
            <v>-</v>
          </cell>
          <cell r="J18">
            <v>45</v>
          </cell>
          <cell r="L18">
            <v>18</v>
          </cell>
          <cell r="M18">
            <v>7.38</v>
          </cell>
          <cell r="N18">
            <v>2</v>
          </cell>
        </row>
        <row r="19">
          <cell r="B19">
            <v>117</v>
          </cell>
          <cell r="I19">
            <v>-2</v>
          </cell>
          <cell r="J19">
            <v>44.2</v>
          </cell>
          <cell r="L19">
            <v>19</v>
          </cell>
          <cell r="M19">
            <v>7.34</v>
          </cell>
          <cell r="N19" t="str">
            <v xml:space="preserve"> - </v>
          </cell>
        </row>
        <row r="20">
          <cell r="B20">
            <v>120</v>
          </cell>
          <cell r="I20" t="str">
            <v>-</v>
          </cell>
          <cell r="J20">
            <v>43.4</v>
          </cell>
          <cell r="L20">
            <v>20</v>
          </cell>
          <cell r="M20">
            <v>7.3</v>
          </cell>
          <cell r="N20" t="str">
            <v xml:space="preserve"> - </v>
          </cell>
        </row>
        <row r="21">
          <cell r="B21">
            <v>122</v>
          </cell>
          <cell r="I21" t="str">
            <v>-</v>
          </cell>
          <cell r="J21">
            <v>42.6</v>
          </cell>
          <cell r="L21">
            <v>21</v>
          </cell>
          <cell r="M21">
            <v>7.27</v>
          </cell>
          <cell r="N21" t="str">
            <v xml:space="preserve"> - </v>
          </cell>
        </row>
        <row r="22">
          <cell r="B22">
            <v>124</v>
          </cell>
          <cell r="I22">
            <v>-1</v>
          </cell>
          <cell r="J22">
            <v>41.8</v>
          </cell>
          <cell r="L22">
            <v>22</v>
          </cell>
          <cell r="M22">
            <v>7.24</v>
          </cell>
          <cell r="N22" t="str">
            <v xml:space="preserve"> - </v>
          </cell>
        </row>
        <row r="23">
          <cell r="B23">
            <v>126</v>
          </cell>
          <cell r="I23" t="str">
            <v>-</v>
          </cell>
          <cell r="J23">
            <v>41</v>
          </cell>
          <cell r="L23">
            <v>23</v>
          </cell>
          <cell r="M23">
            <v>7.21</v>
          </cell>
          <cell r="N23" t="str">
            <v xml:space="preserve"> - </v>
          </cell>
        </row>
        <row r="24">
          <cell r="B24">
            <v>128</v>
          </cell>
          <cell r="I24" t="str">
            <v>-</v>
          </cell>
          <cell r="J24">
            <v>40.4</v>
          </cell>
          <cell r="L24">
            <v>24</v>
          </cell>
          <cell r="M24">
            <v>7.18</v>
          </cell>
          <cell r="N24" t="str">
            <v xml:space="preserve"> - </v>
          </cell>
        </row>
        <row r="25">
          <cell r="B25">
            <v>130</v>
          </cell>
          <cell r="I25">
            <v>0</v>
          </cell>
          <cell r="J25">
            <v>39.799999999999997</v>
          </cell>
          <cell r="L25">
            <v>25</v>
          </cell>
          <cell r="M25">
            <v>7.15</v>
          </cell>
          <cell r="N25" t="str">
            <v xml:space="preserve"> - </v>
          </cell>
        </row>
        <row r="26">
          <cell r="B26">
            <v>132</v>
          </cell>
          <cell r="I26" t="str">
            <v>-</v>
          </cell>
          <cell r="J26">
            <v>39.200000000000003</v>
          </cell>
          <cell r="L26">
            <v>26</v>
          </cell>
          <cell r="M26">
            <v>7.12</v>
          </cell>
          <cell r="N26">
            <v>3</v>
          </cell>
        </row>
        <row r="27">
          <cell r="B27">
            <v>134</v>
          </cell>
          <cell r="I27" t="str">
            <v>-</v>
          </cell>
          <cell r="J27">
            <v>38.6</v>
          </cell>
          <cell r="L27">
            <v>27</v>
          </cell>
          <cell r="M27">
            <v>7.09</v>
          </cell>
          <cell r="N27" t="str">
            <v xml:space="preserve"> - </v>
          </cell>
        </row>
        <row r="28">
          <cell r="B28">
            <v>136</v>
          </cell>
          <cell r="I28">
            <v>1</v>
          </cell>
          <cell r="J28">
            <v>38</v>
          </cell>
          <cell r="L28">
            <v>28</v>
          </cell>
          <cell r="M28">
            <v>7.06</v>
          </cell>
          <cell r="N28" t="str">
            <v xml:space="preserve"> - </v>
          </cell>
        </row>
        <row r="29">
          <cell r="B29">
            <v>138</v>
          </cell>
          <cell r="I29" t="str">
            <v>-</v>
          </cell>
          <cell r="J29">
            <v>37.5</v>
          </cell>
          <cell r="L29">
            <v>29</v>
          </cell>
          <cell r="M29">
            <v>7.03</v>
          </cell>
          <cell r="N29" t="str">
            <v xml:space="preserve"> - </v>
          </cell>
        </row>
        <row r="30">
          <cell r="B30">
            <v>140</v>
          </cell>
          <cell r="I30" t="str">
            <v>-</v>
          </cell>
          <cell r="J30">
            <v>37</v>
          </cell>
          <cell r="L30">
            <v>30</v>
          </cell>
          <cell r="M30">
            <v>7</v>
          </cell>
          <cell r="N30" t="str">
            <v xml:space="preserve"> - </v>
          </cell>
        </row>
        <row r="31">
          <cell r="B31">
            <v>142</v>
          </cell>
          <cell r="I31">
            <v>2</v>
          </cell>
          <cell r="J31">
            <v>36.5</v>
          </cell>
          <cell r="L31">
            <v>31</v>
          </cell>
          <cell r="M31">
            <v>6.57</v>
          </cell>
          <cell r="N31" t="str">
            <v xml:space="preserve"> - </v>
          </cell>
        </row>
        <row r="32">
          <cell r="B32">
            <v>144</v>
          </cell>
          <cell r="I32" t="str">
            <v>-</v>
          </cell>
          <cell r="J32">
            <v>36</v>
          </cell>
          <cell r="L32">
            <v>32</v>
          </cell>
          <cell r="M32">
            <v>6.54</v>
          </cell>
          <cell r="N32">
            <v>4</v>
          </cell>
        </row>
        <row r="33">
          <cell r="B33">
            <v>146</v>
          </cell>
          <cell r="I33" t="str">
            <v>-</v>
          </cell>
          <cell r="J33">
            <v>35.5</v>
          </cell>
          <cell r="L33">
            <v>33</v>
          </cell>
          <cell r="M33">
            <v>6.51</v>
          </cell>
          <cell r="N33" t="str">
            <v xml:space="preserve"> - </v>
          </cell>
        </row>
        <row r="34">
          <cell r="B34">
            <v>148</v>
          </cell>
          <cell r="I34">
            <v>3</v>
          </cell>
          <cell r="J34">
            <v>35</v>
          </cell>
          <cell r="L34">
            <v>34</v>
          </cell>
          <cell r="M34">
            <v>6.48</v>
          </cell>
          <cell r="N34" t="str">
            <v xml:space="preserve"> - </v>
          </cell>
        </row>
        <row r="35">
          <cell r="B35">
            <v>150</v>
          </cell>
          <cell r="I35" t="str">
            <v>-</v>
          </cell>
          <cell r="J35">
            <v>34.5</v>
          </cell>
          <cell r="L35">
            <v>35</v>
          </cell>
          <cell r="M35">
            <v>6.45</v>
          </cell>
          <cell r="N35" t="str">
            <v xml:space="preserve"> - </v>
          </cell>
        </row>
        <row r="36">
          <cell r="B36">
            <v>152</v>
          </cell>
          <cell r="I36" t="str">
            <v>-</v>
          </cell>
          <cell r="J36">
            <v>34</v>
          </cell>
          <cell r="L36">
            <v>36</v>
          </cell>
          <cell r="M36">
            <v>6.42</v>
          </cell>
          <cell r="N36" t="str">
            <v xml:space="preserve"> - </v>
          </cell>
        </row>
        <row r="37">
          <cell r="B37">
            <v>154</v>
          </cell>
          <cell r="I37">
            <v>4</v>
          </cell>
          <cell r="J37">
            <v>33.5</v>
          </cell>
          <cell r="L37">
            <v>37</v>
          </cell>
          <cell r="M37">
            <v>6.39</v>
          </cell>
          <cell r="N37">
            <v>5</v>
          </cell>
        </row>
        <row r="38">
          <cell r="B38">
            <v>156</v>
          </cell>
          <cell r="I38" t="str">
            <v>-</v>
          </cell>
          <cell r="J38">
            <v>33</v>
          </cell>
          <cell r="L38">
            <v>38</v>
          </cell>
          <cell r="M38">
            <v>6.36</v>
          </cell>
          <cell r="N38" t="str">
            <v xml:space="preserve"> - </v>
          </cell>
        </row>
        <row r="39">
          <cell r="B39">
            <v>158</v>
          </cell>
          <cell r="I39" t="str">
            <v>-</v>
          </cell>
          <cell r="J39">
            <v>32.5</v>
          </cell>
          <cell r="L39">
            <v>39</v>
          </cell>
          <cell r="M39">
            <v>6.33</v>
          </cell>
          <cell r="N39" t="str">
            <v xml:space="preserve"> - </v>
          </cell>
        </row>
        <row r="40">
          <cell r="B40">
            <v>160</v>
          </cell>
          <cell r="I40">
            <v>5</v>
          </cell>
          <cell r="J40">
            <v>32</v>
          </cell>
          <cell r="L40">
            <v>40</v>
          </cell>
          <cell r="M40">
            <v>6.3</v>
          </cell>
          <cell r="N40" t="str">
            <v xml:space="preserve"> - </v>
          </cell>
        </row>
        <row r="41">
          <cell r="B41">
            <v>162</v>
          </cell>
          <cell r="I41" t="str">
            <v>-</v>
          </cell>
          <cell r="J41">
            <v>31.6</v>
          </cell>
          <cell r="L41" t="str">
            <v>-</v>
          </cell>
          <cell r="M41">
            <v>6.27</v>
          </cell>
          <cell r="N41" t="str">
            <v xml:space="preserve"> - </v>
          </cell>
        </row>
        <row r="42">
          <cell r="B42">
            <v>164</v>
          </cell>
          <cell r="I42" t="str">
            <v>-</v>
          </cell>
          <cell r="J42">
            <v>31.2</v>
          </cell>
          <cell r="L42">
            <v>41</v>
          </cell>
          <cell r="M42">
            <v>6.24</v>
          </cell>
          <cell r="N42">
            <v>6</v>
          </cell>
        </row>
        <row r="43">
          <cell r="B43">
            <v>166</v>
          </cell>
          <cell r="I43">
            <v>6</v>
          </cell>
          <cell r="J43">
            <v>30.8</v>
          </cell>
          <cell r="L43" t="str">
            <v>-</v>
          </cell>
          <cell r="M43">
            <v>6.21</v>
          </cell>
          <cell r="N43" t="str">
            <v xml:space="preserve"> - </v>
          </cell>
        </row>
        <row r="44">
          <cell r="B44">
            <v>168</v>
          </cell>
          <cell r="I44" t="str">
            <v>-</v>
          </cell>
          <cell r="J44">
            <v>30.4</v>
          </cell>
          <cell r="L44">
            <v>42</v>
          </cell>
          <cell r="M44">
            <v>6.18</v>
          </cell>
          <cell r="N44" t="str">
            <v xml:space="preserve"> - </v>
          </cell>
        </row>
        <row r="45">
          <cell r="B45">
            <v>170</v>
          </cell>
          <cell r="I45" t="str">
            <v>-</v>
          </cell>
          <cell r="J45">
            <v>30</v>
          </cell>
          <cell r="L45" t="str">
            <v>-</v>
          </cell>
          <cell r="M45">
            <v>6.15</v>
          </cell>
          <cell r="N45" t="str">
            <v xml:space="preserve"> - </v>
          </cell>
        </row>
        <row r="46">
          <cell r="B46">
            <v>172</v>
          </cell>
          <cell r="I46">
            <v>7</v>
          </cell>
          <cell r="J46">
            <v>29.6</v>
          </cell>
          <cell r="L46">
            <v>43</v>
          </cell>
          <cell r="M46">
            <v>6.12</v>
          </cell>
          <cell r="N46" t="str">
            <v xml:space="preserve"> - </v>
          </cell>
        </row>
        <row r="47">
          <cell r="B47">
            <v>174</v>
          </cell>
          <cell r="I47" t="str">
            <v>-</v>
          </cell>
          <cell r="J47">
            <v>29.2</v>
          </cell>
          <cell r="L47" t="str">
            <v>-</v>
          </cell>
          <cell r="M47">
            <v>6.09</v>
          </cell>
          <cell r="N47">
            <v>7</v>
          </cell>
        </row>
        <row r="48">
          <cell r="B48">
            <v>176</v>
          </cell>
          <cell r="I48" t="str">
            <v>-</v>
          </cell>
          <cell r="J48">
            <v>28.8</v>
          </cell>
          <cell r="L48">
            <v>44</v>
          </cell>
          <cell r="M48">
            <v>6.06</v>
          </cell>
          <cell r="N48" t="str">
            <v xml:space="preserve"> - </v>
          </cell>
        </row>
        <row r="49">
          <cell r="B49">
            <v>178</v>
          </cell>
          <cell r="I49">
            <v>8</v>
          </cell>
          <cell r="J49">
            <v>28.4</v>
          </cell>
          <cell r="L49" t="str">
            <v>-</v>
          </cell>
          <cell r="M49">
            <v>6.03</v>
          </cell>
          <cell r="N49" t="str">
            <v xml:space="preserve"> - </v>
          </cell>
        </row>
        <row r="50">
          <cell r="B50">
            <v>180</v>
          </cell>
          <cell r="I50" t="str">
            <v>-</v>
          </cell>
          <cell r="J50">
            <v>28</v>
          </cell>
          <cell r="L50">
            <v>45</v>
          </cell>
          <cell r="M50">
            <v>6</v>
          </cell>
          <cell r="N50" t="str">
            <v xml:space="preserve"> - </v>
          </cell>
        </row>
        <row r="51">
          <cell r="B51">
            <v>181</v>
          </cell>
          <cell r="I51" t="str">
            <v>-</v>
          </cell>
          <cell r="J51">
            <v>27.7</v>
          </cell>
          <cell r="L51" t="str">
            <v>-</v>
          </cell>
          <cell r="M51">
            <v>5.57</v>
          </cell>
          <cell r="N51" t="str">
            <v xml:space="preserve"> - </v>
          </cell>
        </row>
        <row r="52">
          <cell r="B52">
            <v>182</v>
          </cell>
          <cell r="I52">
            <v>9</v>
          </cell>
          <cell r="J52">
            <v>27.4</v>
          </cell>
          <cell r="L52">
            <v>46</v>
          </cell>
          <cell r="M52">
            <v>5.54</v>
          </cell>
          <cell r="N52">
            <v>8</v>
          </cell>
        </row>
        <row r="53">
          <cell r="B53">
            <v>183</v>
          </cell>
          <cell r="I53" t="str">
            <v>-</v>
          </cell>
          <cell r="J53">
            <v>27.1</v>
          </cell>
          <cell r="L53" t="str">
            <v>-</v>
          </cell>
          <cell r="M53">
            <v>5.51</v>
          </cell>
          <cell r="N53" t="str">
            <v xml:space="preserve"> - </v>
          </cell>
        </row>
        <row r="54">
          <cell r="B54">
            <v>184</v>
          </cell>
          <cell r="I54" t="str">
            <v>-</v>
          </cell>
          <cell r="J54">
            <v>26.8</v>
          </cell>
          <cell r="L54">
            <v>47</v>
          </cell>
          <cell r="M54">
            <v>5.48</v>
          </cell>
          <cell r="N54" t="str">
            <v xml:space="preserve"> - </v>
          </cell>
        </row>
        <row r="55">
          <cell r="B55">
            <v>185</v>
          </cell>
          <cell r="I55">
            <v>10</v>
          </cell>
          <cell r="J55">
            <v>26.5</v>
          </cell>
          <cell r="L55" t="str">
            <v>-</v>
          </cell>
          <cell r="M55">
            <v>5.45</v>
          </cell>
          <cell r="N55" t="str">
            <v xml:space="preserve"> - </v>
          </cell>
        </row>
        <row r="56">
          <cell r="B56">
            <v>186</v>
          </cell>
          <cell r="I56" t="str">
            <v>-</v>
          </cell>
          <cell r="J56">
            <v>26.2</v>
          </cell>
          <cell r="L56">
            <v>48</v>
          </cell>
          <cell r="M56">
            <v>5.42</v>
          </cell>
          <cell r="N56">
            <v>9</v>
          </cell>
        </row>
        <row r="57">
          <cell r="B57">
            <v>187</v>
          </cell>
          <cell r="I57" t="str">
            <v>-</v>
          </cell>
          <cell r="J57">
            <v>25.9</v>
          </cell>
          <cell r="L57" t="str">
            <v>-</v>
          </cell>
          <cell r="M57">
            <v>5.39</v>
          </cell>
          <cell r="N57" t="str">
            <v xml:space="preserve"> - </v>
          </cell>
        </row>
        <row r="58">
          <cell r="B58">
            <v>188</v>
          </cell>
          <cell r="I58">
            <v>11</v>
          </cell>
          <cell r="J58">
            <v>25.6</v>
          </cell>
          <cell r="L58">
            <v>49</v>
          </cell>
          <cell r="M58">
            <v>5.36</v>
          </cell>
          <cell r="N58" t="str">
            <v xml:space="preserve"> - </v>
          </cell>
        </row>
        <row r="59">
          <cell r="B59">
            <v>189</v>
          </cell>
          <cell r="I59" t="str">
            <v>-</v>
          </cell>
          <cell r="J59">
            <v>25.3</v>
          </cell>
          <cell r="L59" t="str">
            <v>-</v>
          </cell>
          <cell r="M59">
            <v>5.33</v>
          </cell>
          <cell r="N59" t="str">
            <v xml:space="preserve"> - </v>
          </cell>
        </row>
        <row r="60">
          <cell r="B60">
            <v>190</v>
          </cell>
          <cell r="I60" t="str">
            <v>-</v>
          </cell>
          <cell r="J60">
            <v>25</v>
          </cell>
          <cell r="L60">
            <v>50</v>
          </cell>
          <cell r="M60">
            <v>5.3</v>
          </cell>
          <cell r="N60">
            <v>10</v>
          </cell>
        </row>
        <row r="61">
          <cell r="B61">
            <v>191</v>
          </cell>
          <cell r="I61">
            <v>12</v>
          </cell>
          <cell r="J61">
            <v>24.7</v>
          </cell>
          <cell r="L61" t="str">
            <v>-</v>
          </cell>
          <cell r="M61">
            <v>5.27</v>
          </cell>
          <cell r="N61" t="str">
            <v xml:space="preserve"> - </v>
          </cell>
        </row>
        <row r="62">
          <cell r="B62">
            <v>192</v>
          </cell>
          <cell r="I62" t="str">
            <v>-</v>
          </cell>
          <cell r="J62">
            <v>24.4</v>
          </cell>
          <cell r="L62">
            <v>51</v>
          </cell>
          <cell r="M62">
            <v>5.24</v>
          </cell>
          <cell r="N62" t="str">
            <v xml:space="preserve"> - </v>
          </cell>
        </row>
        <row r="63">
          <cell r="B63">
            <v>193</v>
          </cell>
          <cell r="I63" t="str">
            <v>-</v>
          </cell>
          <cell r="J63">
            <v>24.1</v>
          </cell>
          <cell r="L63" t="str">
            <v>-</v>
          </cell>
          <cell r="M63">
            <v>5.21</v>
          </cell>
          <cell r="N63" t="str">
            <v xml:space="preserve"> - </v>
          </cell>
        </row>
        <row r="64">
          <cell r="B64">
            <v>194</v>
          </cell>
          <cell r="I64">
            <v>13</v>
          </cell>
          <cell r="J64">
            <v>23.8</v>
          </cell>
          <cell r="L64">
            <v>52</v>
          </cell>
          <cell r="M64">
            <v>5.18</v>
          </cell>
          <cell r="N64">
            <v>11</v>
          </cell>
        </row>
        <row r="65">
          <cell r="B65">
            <v>195</v>
          </cell>
          <cell r="I65" t="str">
            <v>-</v>
          </cell>
          <cell r="J65">
            <v>23.5</v>
          </cell>
          <cell r="L65" t="str">
            <v>-</v>
          </cell>
          <cell r="M65">
            <v>5.15</v>
          </cell>
          <cell r="N65" t="str">
            <v xml:space="preserve"> - </v>
          </cell>
        </row>
        <row r="66">
          <cell r="B66">
            <v>196</v>
          </cell>
          <cell r="I66" t="str">
            <v>-</v>
          </cell>
          <cell r="J66">
            <v>23.2</v>
          </cell>
          <cell r="L66">
            <v>53</v>
          </cell>
          <cell r="M66">
            <v>5.12</v>
          </cell>
          <cell r="N66" t="str">
            <v xml:space="preserve"> - </v>
          </cell>
        </row>
        <row r="67">
          <cell r="B67">
            <v>197</v>
          </cell>
          <cell r="I67">
            <v>14</v>
          </cell>
          <cell r="J67">
            <v>22.9</v>
          </cell>
          <cell r="M67">
            <v>5.09</v>
          </cell>
          <cell r="N67">
            <v>12</v>
          </cell>
        </row>
        <row r="68">
          <cell r="B68">
            <v>198</v>
          </cell>
          <cell r="I68" t="str">
            <v>-</v>
          </cell>
          <cell r="J68">
            <v>22.6</v>
          </cell>
          <cell r="L68">
            <v>54</v>
          </cell>
          <cell r="M68">
            <v>5.0599999999999996</v>
          </cell>
          <cell r="N68" t="str">
            <v xml:space="preserve"> - </v>
          </cell>
        </row>
        <row r="69">
          <cell r="B69">
            <v>199</v>
          </cell>
          <cell r="I69" t="str">
            <v>-</v>
          </cell>
          <cell r="J69">
            <v>22.3</v>
          </cell>
          <cell r="L69" t="str">
            <v>-</v>
          </cell>
          <cell r="M69">
            <v>5.03</v>
          </cell>
          <cell r="N69" t="str">
            <v xml:space="preserve"> - </v>
          </cell>
        </row>
        <row r="70">
          <cell r="B70">
            <v>200</v>
          </cell>
          <cell r="I70">
            <v>15</v>
          </cell>
          <cell r="J70">
            <v>22</v>
          </cell>
          <cell r="L70">
            <v>55</v>
          </cell>
          <cell r="M70">
            <v>5</v>
          </cell>
          <cell r="N70">
            <v>13</v>
          </cell>
        </row>
        <row r="71">
          <cell r="B71">
            <v>201</v>
          </cell>
          <cell r="I71" t="str">
            <v>-</v>
          </cell>
          <cell r="J71">
            <v>21.7</v>
          </cell>
          <cell r="L71" t="str">
            <v>-</v>
          </cell>
          <cell r="M71">
            <v>4.57</v>
          </cell>
          <cell r="N71" t="str">
            <v xml:space="preserve"> - </v>
          </cell>
        </row>
        <row r="72">
          <cell r="B72">
            <v>202</v>
          </cell>
          <cell r="I72" t="str">
            <v>-</v>
          </cell>
          <cell r="J72">
            <v>21.4</v>
          </cell>
          <cell r="L72">
            <v>56</v>
          </cell>
          <cell r="M72">
            <v>4.54</v>
          </cell>
          <cell r="N72">
            <v>14</v>
          </cell>
        </row>
        <row r="73">
          <cell r="B73">
            <v>203</v>
          </cell>
          <cell r="I73">
            <v>16</v>
          </cell>
          <cell r="J73">
            <v>21.1</v>
          </cell>
          <cell r="L73" t="str">
            <v>-</v>
          </cell>
          <cell r="M73">
            <v>4.51</v>
          </cell>
          <cell r="N73" t="str">
            <v xml:space="preserve"> - </v>
          </cell>
        </row>
        <row r="74">
          <cell r="B74">
            <v>204</v>
          </cell>
          <cell r="I74" t="str">
            <v>-</v>
          </cell>
          <cell r="J74">
            <v>20.8</v>
          </cell>
          <cell r="L74">
            <v>57</v>
          </cell>
          <cell r="M74">
            <v>4.4800000000000004</v>
          </cell>
          <cell r="N74">
            <v>15</v>
          </cell>
        </row>
        <row r="75">
          <cell r="B75">
            <v>205</v>
          </cell>
          <cell r="I75" t="str">
            <v>-</v>
          </cell>
          <cell r="J75">
            <v>20.5</v>
          </cell>
          <cell r="L75" t="str">
            <v>-</v>
          </cell>
          <cell r="M75">
            <v>4.45</v>
          </cell>
          <cell r="N75" t="str">
            <v xml:space="preserve"> - </v>
          </cell>
        </row>
        <row r="76">
          <cell r="B76">
            <v>206</v>
          </cell>
          <cell r="I76">
            <v>17</v>
          </cell>
          <cell r="J76">
            <v>20.2</v>
          </cell>
          <cell r="L76">
            <v>58</v>
          </cell>
          <cell r="M76">
            <v>4.42</v>
          </cell>
          <cell r="N76">
            <v>16</v>
          </cell>
        </row>
        <row r="77">
          <cell r="B77">
            <v>207</v>
          </cell>
          <cell r="I77" t="str">
            <v>-</v>
          </cell>
          <cell r="J77">
            <v>19.899999999999999</v>
          </cell>
          <cell r="L77" t="str">
            <v>-</v>
          </cell>
          <cell r="M77">
            <v>4.3899999999999997</v>
          </cell>
          <cell r="N77" t="str">
            <v xml:space="preserve"> - </v>
          </cell>
        </row>
        <row r="78">
          <cell r="B78">
            <v>208</v>
          </cell>
          <cell r="I78" t="str">
            <v>-</v>
          </cell>
          <cell r="J78">
            <v>19.600000000000001</v>
          </cell>
          <cell r="L78">
            <v>59</v>
          </cell>
          <cell r="M78">
            <v>4.3600000000000003</v>
          </cell>
          <cell r="N78">
            <v>17</v>
          </cell>
        </row>
        <row r="79">
          <cell r="B79">
            <v>209</v>
          </cell>
          <cell r="I79">
            <v>18</v>
          </cell>
          <cell r="J79">
            <v>19.3</v>
          </cell>
          <cell r="L79" t="str">
            <v>-</v>
          </cell>
          <cell r="M79">
            <v>4.33</v>
          </cell>
          <cell r="N79" t="str">
            <v xml:space="preserve"> - </v>
          </cell>
        </row>
        <row r="80">
          <cell r="B80">
            <v>210</v>
          </cell>
          <cell r="I80" t="str">
            <v>-</v>
          </cell>
          <cell r="J80">
            <v>19</v>
          </cell>
          <cell r="L80">
            <v>60</v>
          </cell>
          <cell r="M80">
            <v>4.3</v>
          </cell>
          <cell r="N80">
            <v>18</v>
          </cell>
        </row>
        <row r="81">
          <cell r="B81">
            <v>211</v>
          </cell>
          <cell r="I81" t="str">
            <v>-</v>
          </cell>
          <cell r="J81">
            <v>18.8</v>
          </cell>
          <cell r="L81" t="str">
            <v>-</v>
          </cell>
          <cell r="M81">
            <v>4.2699999999999996</v>
          </cell>
          <cell r="N81" t="str">
            <v xml:space="preserve"> - </v>
          </cell>
        </row>
        <row r="82">
          <cell r="B82">
            <v>212</v>
          </cell>
          <cell r="I82">
            <v>19</v>
          </cell>
          <cell r="J82">
            <v>18.600000000000001</v>
          </cell>
          <cell r="L82">
            <v>61</v>
          </cell>
          <cell r="M82">
            <v>4.24</v>
          </cell>
          <cell r="N82">
            <v>19</v>
          </cell>
        </row>
        <row r="83">
          <cell r="B83">
            <v>213</v>
          </cell>
          <cell r="I83" t="str">
            <v>-</v>
          </cell>
          <cell r="J83">
            <v>18.399999999999999</v>
          </cell>
          <cell r="L83" t="str">
            <v>-</v>
          </cell>
          <cell r="M83">
            <v>4.21</v>
          </cell>
          <cell r="N83" t="str">
            <v xml:space="preserve"> - </v>
          </cell>
        </row>
        <row r="84">
          <cell r="B84">
            <v>214</v>
          </cell>
          <cell r="I84" t="str">
            <v>-</v>
          </cell>
          <cell r="J84">
            <v>18.2</v>
          </cell>
          <cell r="L84">
            <v>62</v>
          </cell>
          <cell r="M84">
            <v>4.18</v>
          </cell>
          <cell r="N84">
            <v>20</v>
          </cell>
        </row>
        <row r="85">
          <cell r="B85">
            <v>215</v>
          </cell>
          <cell r="I85">
            <v>20</v>
          </cell>
          <cell r="J85">
            <v>18</v>
          </cell>
          <cell r="L85" t="str">
            <v>-</v>
          </cell>
          <cell r="M85">
            <v>4.1500000000000004</v>
          </cell>
          <cell r="N85" t="str">
            <v xml:space="preserve"> - </v>
          </cell>
        </row>
        <row r="86">
          <cell r="B86">
            <v>216</v>
          </cell>
          <cell r="I86" t="str">
            <v>-</v>
          </cell>
          <cell r="J86">
            <v>17.8</v>
          </cell>
          <cell r="L86">
            <v>63</v>
          </cell>
          <cell r="M86">
            <v>4.12</v>
          </cell>
          <cell r="N86">
            <v>21</v>
          </cell>
        </row>
        <row r="87">
          <cell r="B87">
            <v>217</v>
          </cell>
          <cell r="I87" t="str">
            <v>-</v>
          </cell>
          <cell r="J87">
            <v>17.600000000000001</v>
          </cell>
          <cell r="L87" t="str">
            <v>-</v>
          </cell>
          <cell r="M87">
            <v>4.09</v>
          </cell>
          <cell r="N87" t="str">
            <v xml:space="preserve"> - </v>
          </cell>
        </row>
        <row r="88">
          <cell r="B88">
            <v>218</v>
          </cell>
          <cell r="I88">
            <v>21</v>
          </cell>
          <cell r="J88">
            <v>17.399999999999999</v>
          </cell>
          <cell r="L88">
            <v>64</v>
          </cell>
          <cell r="M88">
            <v>4.0599999999999996</v>
          </cell>
          <cell r="N88">
            <v>22</v>
          </cell>
        </row>
        <row r="89">
          <cell r="B89">
            <v>219</v>
          </cell>
          <cell r="I89" t="str">
            <v>-</v>
          </cell>
          <cell r="J89">
            <v>17.2</v>
          </cell>
          <cell r="L89" t="str">
            <v>-</v>
          </cell>
          <cell r="M89">
            <v>4.03</v>
          </cell>
          <cell r="N89" t="str">
            <v xml:space="preserve"> - </v>
          </cell>
        </row>
        <row r="90">
          <cell r="B90">
            <v>220</v>
          </cell>
          <cell r="I90" t="str">
            <v>-</v>
          </cell>
          <cell r="J90">
            <v>17</v>
          </cell>
          <cell r="L90">
            <v>65</v>
          </cell>
          <cell r="M90">
            <v>4</v>
          </cell>
          <cell r="N90">
            <v>23</v>
          </cell>
        </row>
        <row r="91">
          <cell r="B91">
            <v>221</v>
          </cell>
          <cell r="I91">
            <v>22</v>
          </cell>
          <cell r="J91">
            <v>16.8</v>
          </cell>
          <cell r="L91" t="str">
            <v>-</v>
          </cell>
          <cell r="M91">
            <v>3.57</v>
          </cell>
          <cell r="N91" t="str">
            <v xml:space="preserve"> - </v>
          </cell>
        </row>
        <row r="92">
          <cell r="B92">
            <v>222</v>
          </cell>
          <cell r="I92" t="str">
            <v>-</v>
          </cell>
          <cell r="J92">
            <v>16.600000000000001</v>
          </cell>
          <cell r="L92">
            <v>66</v>
          </cell>
          <cell r="M92">
            <v>3.54</v>
          </cell>
          <cell r="N92">
            <v>24</v>
          </cell>
        </row>
        <row r="93">
          <cell r="B93">
            <v>223</v>
          </cell>
          <cell r="I93" t="str">
            <v>-</v>
          </cell>
          <cell r="J93">
            <v>16.399999999999999</v>
          </cell>
          <cell r="L93" t="str">
            <v>-</v>
          </cell>
          <cell r="M93">
            <v>3.51</v>
          </cell>
          <cell r="N93" t="str">
            <v xml:space="preserve"> - </v>
          </cell>
        </row>
        <row r="94">
          <cell r="B94">
            <v>224</v>
          </cell>
          <cell r="I94">
            <v>23</v>
          </cell>
          <cell r="J94">
            <v>16.2</v>
          </cell>
          <cell r="L94">
            <v>67</v>
          </cell>
          <cell r="M94">
            <v>3.48</v>
          </cell>
          <cell r="N94">
            <v>25</v>
          </cell>
        </row>
        <row r="95">
          <cell r="B95">
            <v>225</v>
          </cell>
          <cell r="I95" t="str">
            <v>-</v>
          </cell>
          <cell r="J95">
            <v>16</v>
          </cell>
          <cell r="L95" t="str">
            <v>-</v>
          </cell>
          <cell r="M95">
            <v>3.45</v>
          </cell>
          <cell r="N95" t="str">
            <v xml:space="preserve"> - </v>
          </cell>
        </row>
        <row r="96">
          <cell r="B96">
            <v>226</v>
          </cell>
          <cell r="I96" t="str">
            <v>-</v>
          </cell>
          <cell r="J96">
            <v>15.8</v>
          </cell>
          <cell r="L96">
            <v>68</v>
          </cell>
          <cell r="M96">
            <v>3.42</v>
          </cell>
          <cell r="N96">
            <v>26</v>
          </cell>
        </row>
        <row r="97">
          <cell r="B97">
            <v>227</v>
          </cell>
          <cell r="I97">
            <v>24</v>
          </cell>
          <cell r="J97">
            <v>15.6</v>
          </cell>
          <cell r="L97" t="str">
            <v>-</v>
          </cell>
          <cell r="M97">
            <v>3.39</v>
          </cell>
          <cell r="N97" t="str">
            <v xml:space="preserve"> - </v>
          </cell>
        </row>
        <row r="98">
          <cell r="B98">
            <v>228</v>
          </cell>
          <cell r="I98" t="str">
            <v>-</v>
          </cell>
          <cell r="J98">
            <v>15.4</v>
          </cell>
          <cell r="L98">
            <v>69</v>
          </cell>
          <cell r="M98">
            <v>3.36</v>
          </cell>
          <cell r="N98">
            <v>27</v>
          </cell>
        </row>
        <row r="99">
          <cell r="B99">
            <v>229</v>
          </cell>
          <cell r="I99" t="str">
            <v>-</v>
          </cell>
          <cell r="J99">
            <v>15.2</v>
          </cell>
          <cell r="L99" t="str">
            <v>-</v>
          </cell>
          <cell r="M99">
            <v>3.33</v>
          </cell>
          <cell r="N99" t="str">
            <v xml:space="preserve"> - </v>
          </cell>
        </row>
        <row r="100">
          <cell r="B100">
            <v>230</v>
          </cell>
          <cell r="I100">
            <v>25</v>
          </cell>
          <cell r="J100">
            <v>15</v>
          </cell>
          <cell r="L100">
            <v>70</v>
          </cell>
          <cell r="M100">
            <v>3.3</v>
          </cell>
          <cell r="N100">
            <v>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М"/>
      <sheetName val="плавание"/>
      <sheetName val="отжимание"/>
      <sheetName val="Стрельба"/>
      <sheetName val="ОСН_М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>
            <v>60</v>
          </cell>
          <cell r="G1">
            <v>1</v>
          </cell>
          <cell r="I1">
            <v>-5</v>
          </cell>
          <cell r="J1" t="str">
            <v>2.30,0</v>
          </cell>
          <cell r="K1">
            <v>2</v>
          </cell>
          <cell r="M1">
            <v>20</v>
          </cell>
          <cell r="O1" t="str">
            <v>-</v>
          </cell>
        </row>
        <row r="2">
          <cell r="B2">
            <v>66</v>
          </cell>
          <cell r="G2">
            <v>2</v>
          </cell>
          <cell r="I2">
            <v>-4</v>
          </cell>
          <cell r="J2" t="str">
            <v>2.23,0</v>
          </cell>
          <cell r="K2">
            <v>4</v>
          </cell>
          <cell r="M2">
            <v>19.3</v>
          </cell>
          <cell r="O2">
            <v>1</v>
          </cell>
        </row>
        <row r="3">
          <cell r="B3">
            <v>71</v>
          </cell>
          <cell r="G3">
            <v>3</v>
          </cell>
          <cell r="I3" t="str">
            <v>-</v>
          </cell>
          <cell r="J3" t="str">
            <v>2.18,0</v>
          </cell>
          <cell r="K3">
            <v>6</v>
          </cell>
          <cell r="M3">
            <v>19</v>
          </cell>
          <cell r="O3" t="str">
            <v>-</v>
          </cell>
        </row>
        <row r="4">
          <cell r="B4">
            <v>76</v>
          </cell>
          <cell r="G4">
            <v>4</v>
          </cell>
          <cell r="I4">
            <v>-3</v>
          </cell>
          <cell r="J4" t="str">
            <v>2.14,0</v>
          </cell>
          <cell r="K4">
            <v>8</v>
          </cell>
          <cell r="M4">
            <v>18.399999999999999</v>
          </cell>
          <cell r="O4" t="str">
            <v>-</v>
          </cell>
        </row>
        <row r="5">
          <cell r="B5">
            <v>80</v>
          </cell>
          <cell r="G5">
            <v>5</v>
          </cell>
          <cell r="I5" t="str">
            <v>-</v>
          </cell>
          <cell r="J5" t="str">
            <v>2.10,0</v>
          </cell>
          <cell r="K5">
            <v>10</v>
          </cell>
          <cell r="M5">
            <v>18.2</v>
          </cell>
          <cell r="O5" t="str">
            <v>-</v>
          </cell>
        </row>
        <row r="6">
          <cell r="B6">
            <v>84</v>
          </cell>
          <cell r="G6">
            <v>6</v>
          </cell>
          <cell r="I6">
            <v>-2</v>
          </cell>
          <cell r="J6" t="str">
            <v>2.06,0</v>
          </cell>
          <cell r="K6">
            <v>12</v>
          </cell>
          <cell r="M6">
            <v>18</v>
          </cell>
          <cell r="O6">
            <v>2</v>
          </cell>
        </row>
        <row r="7">
          <cell r="B7">
            <v>88</v>
          </cell>
          <cell r="G7">
            <v>7</v>
          </cell>
          <cell r="I7" t="str">
            <v>-</v>
          </cell>
          <cell r="J7" t="str">
            <v>2.02,0</v>
          </cell>
          <cell r="K7">
            <v>14</v>
          </cell>
          <cell r="M7">
            <v>17.45</v>
          </cell>
          <cell r="O7" t="str">
            <v>-</v>
          </cell>
        </row>
        <row r="8">
          <cell r="B8">
            <v>92</v>
          </cell>
          <cell r="G8">
            <v>8</v>
          </cell>
          <cell r="I8">
            <v>-1</v>
          </cell>
          <cell r="J8" t="str">
            <v>1.58,0</v>
          </cell>
          <cell r="K8">
            <v>16</v>
          </cell>
          <cell r="M8">
            <v>17.3</v>
          </cell>
          <cell r="O8" t="str">
            <v>-</v>
          </cell>
        </row>
        <row r="9">
          <cell r="B9">
            <v>96</v>
          </cell>
          <cell r="G9">
            <v>9</v>
          </cell>
          <cell r="I9" t="str">
            <v>-</v>
          </cell>
          <cell r="J9" t="str">
            <v>1.54,0</v>
          </cell>
          <cell r="K9">
            <v>18</v>
          </cell>
          <cell r="M9">
            <v>17.149999999999999</v>
          </cell>
          <cell r="O9" t="str">
            <v>-</v>
          </cell>
        </row>
        <row r="10">
          <cell r="B10">
            <v>100</v>
          </cell>
          <cell r="G10">
            <v>10</v>
          </cell>
          <cell r="I10">
            <v>0</v>
          </cell>
          <cell r="J10" t="str">
            <v>1.50,0</v>
          </cell>
          <cell r="K10">
            <v>20</v>
          </cell>
          <cell r="M10">
            <v>17</v>
          </cell>
          <cell r="O10">
            <v>3</v>
          </cell>
        </row>
        <row r="11">
          <cell r="B11">
            <v>103</v>
          </cell>
          <cell r="I11" t="str">
            <v>-</v>
          </cell>
          <cell r="J11" t="str">
            <v>1.47,0</v>
          </cell>
          <cell r="K11">
            <v>21</v>
          </cell>
          <cell r="M11">
            <v>16.5</v>
          </cell>
          <cell r="O11" t="str">
            <v>-</v>
          </cell>
        </row>
        <row r="12">
          <cell r="B12">
            <v>106</v>
          </cell>
          <cell r="G12">
            <v>11</v>
          </cell>
          <cell r="I12" t="str">
            <v>-</v>
          </cell>
          <cell r="J12" t="str">
            <v>1.44,0</v>
          </cell>
          <cell r="K12">
            <v>22</v>
          </cell>
          <cell r="M12">
            <v>16.399999999999999</v>
          </cell>
          <cell r="O12" t="str">
            <v>-</v>
          </cell>
        </row>
        <row r="13">
          <cell r="B13">
            <v>109</v>
          </cell>
          <cell r="I13">
            <v>1</v>
          </cell>
          <cell r="J13" t="str">
            <v>1.41,0</v>
          </cell>
          <cell r="K13">
            <v>23</v>
          </cell>
          <cell r="M13">
            <v>16.3</v>
          </cell>
          <cell r="O13" t="str">
            <v>-</v>
          </cell>
        </row>
        <row r="14">
          <cell r="B14">
            <v>112</v>
          </cell>
          <cell r="G14">
            <v>12</v>
          </cell>
          <cell r="I14" t="str">
            <v>-</v>
          </cell>
          <cell r="J14" t="str">
            <v>1.38,0</v>
          </cell>
          <cell r="K14">
            <v>24</v>
          </cell>
          <cell r="M14">
            <v>16.2</v>
          </cell>
          <cell r="O14">
            <v>4</v>
          </cell>
        </row>
        <row r="15">
          <cell r="B15">
            <v>115</v>
          </cell>
          <cell r="I15" t="str">
            <v>-</v>
          </cell>
          <cell r="J15" t="str">
            <v>1.35,0</v>
          </cell>
          <cell r="K15">
            <v>25</v>
          </cell>
          <cell r="M15">
            <v>16.100000000000001</v>
          </cell>
          <cell r="O15" t="str">
            <v>-</v>
          </cell>
        </row>
        <row r="16">
          <cell r="B16">
            <v>118</v>
          </cell>
          <cell r="G16">
            <v>13</v>
          </cell>
          <cell r="I16">
            <v>2</v>
          </cell>
          <cell r="J16" t="str">
            <v>1.32,0</v>
          </cell>
          <cell r="K16">
            <v>26</v>
          </cell>
          <cell r="M16">
            <v>16</v>
          </cell>
          <cell r="O16" t="str">
            <v>-</v>
          </cell>
        </row>
        <row r="17">
          <cell r="B17">
            <v>121</v>
          </cell>
          <cell r="I17" t="str">
            <v>-</v>
          </cell>
          <cell r="J17" t="str">
            <v>1.29,0</v>
          </cell>
          <cell r="K17">
            <v>27</v>
          </cell>
          <cell r="M17">
            <v>15.5</v>
          </cell>
          <cell r="O17" t="str">
            <v>-</v>
          </cell>
        </row>
        <row r="18">
          <cell r="B18">
            <v>124</v>
          </cell>
          <cell r="G18">
            <v>14</v>
          </cell>
          <cell r="I18" t="str">
            <v>-</v>
          </cell>
          <cell r="J18" t="str">
            <v>1.26,0</v>
          </cell>
          <cell r="K18">
            <v>28</v>
          </cell>
          <cell r="M18">
            <v>15.4</v>
          </cell>
          <cell r="O18">
            <v>5</v>
          </cell>
        </row>
        <row r="19">
          <cell r="B19">
            <v>127</v>
          </cell>
          <cell r="I19">
            <v>3</v>
          </cell>
          <cell r="J19" t="str">
            <v>1.23,0</v>
          </cell>
          <cell r="K19">
            <v>29</v>
          </cell>
          <cell r="M19">
            <v>15.3</v>
          </cell>
          <cell r="O19" t="str">
            <v>-</v>
          </cell>
        </row>
        <row r="20">
          <cell r="B20">
            <v>130</v>
          </cell>
          <cell r="G20">
            <v>15</v>
          </cell>
          <cell r="I20" t="str">
            <v>-</v>
          </cell>
          <cell r="J20" t="str">
            <v>1.20,0</v>
          </cell>
          <cell r="K20">
            <v>30</v>
          </cell>
          <cell r="M20">
            <v>15.2</v>
          </cell>
          <cell r="O20" t="str">
            <v>-</v>
          </cell>
        </row>
        <row r="21">
          <cell r="B21">
            <v>133</v>
          </cell>
          <cell r="I21" t="str">
            <v>-</v>
          </cell>
          <cell r="J21" t="str">
            <v>1.19,0</v>
          </cell>
          <cell r="K21">
            <v>31</v>
          </cell>
          <cell r="M21">
            <v>15.12</v>
          </cell>
          <cell r="O21" t="str">
            <v>-</v>
          </cell>
        </row>
        <row r="22">
          <cell r="B22">
            <v>136</v>
          </cell>
          <cell r="G22">
            <v>16</v>
          </cell>
          <cell r="I22">
            <v>4</v>
          </cell>
          <cell r="J22" t="str">
            <v>1.18,0</v>
          </cell>
          <cell r="K22">
            <v>32</v>
          </cell>
          <cell r="M22">
            <v>15.04</v>
          </cell>
          <cell r="O22">
            <v>6</v>
          </cell>
        </row>
        <row r="23">
          <cell r="B23">
            <v>139</v>
          </cell>
          <cell r="I23" t="str">
            <v>-</v>
          </cell>
          <cell r="J23" t="str">
            <v>1.17,0</v>
          </cell>
          <cell r="K23">
            <v>33</v>
          </cell>
          <cell r="M23">
            <v>14.56</v>
          </cell>
          <cell r="O23" t="str">
            <v>-</v>
          </cell>
        </row>
        <row r="24">
          <cell r="B24">
            <v>142</v>
          </cell>
          <cell r="G24">
            <v>17</v>
          </cell>
          <cell r="I24" t="str">
            <v>-</v>
          </cell>
          <cell r="J24" t="str">
            <v>1.16,0</v>
          </cell>
          <cell r="K24">
            <v>34</v>
          </cell>
          <cell r="M24">
            <v>14.48</v>
          </cell>
          <cell r="O24" t="str">
            <v>-</v>
          </cell>
        </row>
        <row r="25">
          <cell r="B25">
            <v>145</v>
          </cell>
          <cell r="I25">
            <v>5</v>
          </cell>
          <cell r="J25" t="str">
            <v>1.15,0</v>
          </cell>
          <cell r="K25">
            <v>35</v>
          </cell>
          <cell r="M25">
            <v>14.4</v>
          </cell>
          <cell r="O25" t="str">
            <v>-</v>
          </cell>
        </row>
        <row r="26">
          <cell r="B26">
            <v>148</v>
          </cell>
          <cell r="G26">
            <v>18</v>
          </cell>
          <cell r="I26" t="str">
            <v>-</v>
          </cell>
          <cell r="J26" t="str">
            <v>1.14,0</v>
          </cell>
          <cell r="K26">
            <v>36</v>
          </cell>
          <cell r="M26">
            <v>14.32</v>
          </cell>
          <cell r="O26">
            <v>7</v>
          </cell>
        </row>
        <row r="27">
          <cell r="B27">
            <v>151</v>
          </cell>
          <cell r="I27" t="str">
            <v>-</v>
          </cell>
          <cell r="J27" t="str">
            <v>1.13,0</v>
          </cell>
          <cell r="K27">
            <v>37</v>
          </cell>
          <cell r="M27">
            <v>14.24</v>
          </cell>
          <cell r="O27" t="str">
            <v>-</v>
          </cell>
        </row>
        <row r="28">
          <cell r="B28">
            <v>154</v>
          </cell>
          <cell r="G28">
            <v>19</v>
          </cell>
          <cell r="I28">
            <v>6</v>
          </cell>
          <cell r="J28" t="str">
            <v>1.12,0</v>
          </cell>
          <cell r="K28">
            <v>38</v>
          </cell>
          <cell r="M28">
            <v>14.16</v>
          </cell>
          <cell r="O28" t="str">
            <v>-</v>
          </cell>
        </row>
        <row r="29">
          <cell r="B29">
            <v>157</v>
          </cell>
          <cell r="I29" t="str">
            <v>-</v>
          </cell>
          <cell r="J29" t="str">
            <v>1.11,0</v>
          </cell>
          <cell r="K29">
            <v>39</v>
          </cell>
          <cell r="M29">
            <v>14.08</v>
          </cell>
          <cell r="O29" t="str">
            <v>-</v>
          </cell>
        </row>
        <row r="30">
          <cell r="B30">
            <v>160</v>
          </cell>
          <cell r="G30">
            <v>20</v>
          </cell>
          <cell r="I30" t="str">
            <v>-</v>
          </cell>
          <cell r="J30" t="str">
            <v>1.10,0</v>
          </cell>
          <cell r="K30">
            <v>40</v>
          </cell>
          <cell r="M30">
            <v>14</v>
          </cell>
          <cell r="O30">
            <v>8</v>
          </cell>
        </row>
        <row r="31">
          <cell r="B31">
            <v>162</v>
          </cell>
          <cell r="I31">
            <v>7</v>
          </cell>
          <cell r="J31" t="str">
            <v>1.09,0</v>
          </cell>
          <cell r="K31">
            <v>41</v>
          </cell>
          <cell r="M31">
            <v>13.52</v>
          </cell>
          <cell r="O31" t="str">
            <v>-</v>
          </cell>
        </row>
        <row r="32">
          <cell r="B32">
            <v>164</v>
          </cell>
          <cell r="G32">
            <v>21</v>
          </cell>
          <cell r="I32" t="str">
            <v>-</v>
          </cell>
          <cell r="J32" t="str">
            <v>1.08,0</v>
          </cell>
          <cell r="K32">
            <v>42</v>
          </cell>
          <cell r="M32">
            <v>13.44</v>
          </cell>
          <cell r="O32" t="str">
            <v>-</v>
          </cell>
        </row>
        <row r="33">
          <cell r="B33">
            <v>166</v>
          </cell>
          <cell r="I33" t="str">
            <v>-</v>
          </cell>
          <cell r="J33" t="str">
            <v>1.07,0</v>
          </cell>
          <cell r="K33">
            <v>43</v>
          </cell>
          <cell r="M33">
            <v>13.36</v>
          </cell>
          <cell r="O33" t="str">
            <v>-</v>
          </cell>
        </row>
        <row r="34">
          <cell r="B34">
            <v>168</v>
          </cell>
          <cell r="G34">
            <v>22</v>
          </cell>
          <cell r="I34">
            <v>8</v>
          </cell>
          <cell r="J34" t="str">
            <v>1.06,0</v>
          </cell>
          <cell r="K34">
            <v>44</v>
          </cell>
          <cell r="M34">
            <v>13.28</v>
          </cell>
          <cell r="O34">
            <v>9</v>
          </cell>
        </row>
        <row r="35">
          <cell r="B35">
            <v>170</v>
          </cell>
          <cell r="I35" t="str">
            <v>-</v>
          </cell>
          <cell r="J35" t="str">
            <v>1.05,0</v>
          </cell>
          <cell r="K35">
            <v>45</v>
          </cell>
          <cell r="M35">
            <v>13.2</v>
          </cell>
          <cell r="O35" t="str">
            <v>-</v>
          </cell>
        </row>
        <row r="36">
          <cell r="B36">
            <v>172</v>
          </cell>
          <cell r="G36">
            <v>23</v>
          </cell>
          <cell r="I36" t="str">
            <v>-</v>
          </cell>
          <cell r="J36" t="str">
            <v>1.04,0</v>
          </cell>
          <cell r="K36">
            <v>46</v>
          </cell>
          <cell r="M36">
            <v>13.12</v>
          </cell>
          <cell r="O36" t="str">
            <v>-</v>
          </cell>
        </row>
        <row r="37">
          <cell r="B37">
            <v>174</v>
          </cell>
          <cell r="I37">
            <v>9</v>
          </cell>
          <cell r="J37" t="str">
            <v>1.03,0</v>
          </cell>
          <cell r="K37">
            <v>47</v>
          </cell>
          <cell r="M37">
            <v>13.04</v>
          </cell>
          <cell r="O37">
            <v>10</v>
          </cell>
        </row>
        <row r="38">
          <cell r="B38">
            <v>176</v>
          </cell>
          <cell r="G38">
            <v>24</v>
          </cell>
          <cell r="I38" t="str">
            <v>-</v>
          </cell>
          <cell r="J38" t="str">
            <v>1.02,0</v>
          </cell>
          <cell r="K38">
            <v>48</v>
          </cell>
          <cell r="M38">
            <v>12.56</v>
          </cell>
          <cell r="O38" t="str">
            <v>-</v>
          </cell>
        </row>
        <row r="39">
          <cell r="B39">
            <v>178</v>
          </cell>
          <cell r="I39" t="str">
            <v>-</v>
          </cell>
          <cell r="J39" t="str">
            <v>1.01,0</v>
          </cell>
          <cell r="K39">
            <v>49</v>
          </cell>
          <cell r="M39">
            <v>12.48</v>
          </cell>
          <cell r="O39" t="str">
            <v>-</v>
          </cell>
        </row>
        <row r="40">
          <cell r="B40">
            <v>180</v>
          </cell>
          <cell r="G40">
            <v>25</v>
          </cell>
          <cell r="I40">
            <v>10</v>
          </cell>
          <cell r="J40" t="str">
            <v>1.00,0</v>
          </cell>
          <cell r="K40">
            <v>50</v>
          </cell>
          <cell r="M40">
            <v>12.4</v>
          </cell>
          <cell r="O40">
            <v>11</v>
          </cell>
        </row>
        <row r="41">
          <cell r="B41">
            <v>182</v>
          </cell>
          <cell r="I41" t="str">
            <v>-</v>
          </cell>
          <cell r="J41">
            <v>59</v>
          </cell>
          <cell r="K41" t="str">
            <v>-</v>
          </cell>
          <cell r="M41">
            <v>12.32</v>
          </cell>
          <cell r="O41" t="str">
            <v>-</v>
          </cell>
        </row>
        <row r="42">
          <cell r="B42">
            <v>184</v>
          </cell>
          <cell r="G42">
            <v>26</v>
          </cell>
          <cell r="I42" t="str">
            <v>-</v>
          </cell>
          <cell r="J42">
            <v>58</v>
          </cell>
          <cell r="K42">
            <v>51</v>
          </cell>
          <cell r="M42">
            <v>12.24</v>
          </cell>
          <cell r="O42" t="str">
            <v>-</v>
          </cell>
        </row>
        <row r="43">
          <cell r="B43">
            <v>186</v>
          </cell>
          <cell r="I43">
            <v>11</v>
          </cell>
          <cell r="J43">
            <v>57</v>
          </cell>
          <cell r="K43" t="str">
            <v>-</v>
          </cell>
          <cell r="M43">
            <v>12.16</v>
          </cell>
          <cell r="O43">
            <v>12</v>
          </cell>
        </row>
        <row r="44">
          <cell r="B44">
            <v>188</v>
          </cell>
          <cell r="G44">
            <v>27</v>
          </cell>
          <cell r="I44" t="str">
            <v>-</v>
          </cell>
          <cell r="J44">
            <v>56</v>
          </cell>
          <cell r="K44">
            <v>52</v>
          </cell>
          <cell r="M44">
            <v>12.08</v>
          </cell>
          <cell r="O44" t="str">
            <v>-</v>
          </cell>
        </row>
        <row r="45">
          <cell r="B45">
            <v>190</v>
          </cell>
          <cell r="I45" t="str">
            <v>-</v>
          </cell>
          <cell r="J45">
            <v>55</v>
          </cell>
          <cell r="K45" t="str">
            <v>-</v>
          </cell>
          <cell r="M45">
            <v>12</v>
          </cell>
          <cell r="O45" t="str">
            <v>-</v>
          </cell>
        </row>
        <row r="46">
          <cell r="B46">
            <v>192</v>
          </cell>
          <cell r="G46">
            <v>28</v>
          </cell>
          <cell r="I46">
            <v>12</v>
          </cell>
          <cell r="J46">
            <v>54</v>
          </cell>
          <cell r="K46">
            <v>53</v>
          </cell>
          <cell r="M46">
            <v>11.52</v>
          </cell>
          <cell r="O46">
            <v>13</v>
          </cell>
        </row>
        <row r="47">
          <cell r="B47">
            <v>194</v>
          </cell>
          <cell r="I47" t="str">
            <v>-</v>
          </cell>
          <cell r="J47">
            <v>53</v>
          </cell>
          <cell r="K47" t="str">
            <v>-</v>
          </cell>
          <cell r="M47">
            <v>11.44</v>
          </cell>
          <cell r="O47" t="str">
            <v>-</v>
          </cell>
        </row>
        <row r="48">
          <cell r="B48">
            <v>196</v>
          </cell>
          <cell r="G48">
            <v>29</v>
          </cell>
          <cell r="I48" t="str">
            <v>-</v>
          </cell>
          <cell r="J48">
            <v>52</v>
          </cell>
          <cell r="K48">
            <v>54</v>
          </cell>
          <cell r="M48">
            <v>11.36</v>
          </cell>
          <cell r="O48" t="str">
            <v>-</v>
          </cell>
        </row>
        <row r="49">
          <cell r="B49">
            <v>198</v>
          </cell>
          <cell r="I49">
            <v>13</v>
          </cell>
          <cell r="J49">
            <v>51</v>
          </cell>
          <cell r="K49" t="str">
            <v>-</v>
          </cell>
          <cell r="M49">
            <v>11.28</v>
          </cell>
          <cell r="O49">
            <v>14</v>
          </cell>
        </row>
        <row r="50">
          <cell r="B50">
            <v>200</v>
          </cell>
          <cell r="G50">
            <v>30</v>
          </cell>
          <cell r="I50" t="str">
            <v>-</v>
          </cell>
          <cell r="J50">
            <v>50</v>
          </cell>
          <cell r="K50">
            <v>55</v>
          </cell>
          <cell r="M50">
            <v>11.2</v>
          </cell>
          <cell r="O50" t="str">
            <v>-</v>
          </cell>
        </row>
        <row r="51">
          <cell r="B51">
            <v>202</v>
          </cell>
          <cell r="I51" t="str">
            <v>-</v>
          </cell>
          <cell r="J51">
            <v>49</v>
          </cell>
          <cell r="K51" t="str">
            <v>-</v>
          </cell>
          <cell r="M51">
            <v>11.12</v>
          </cell>
          <cell r="O51" t="str">
            <v>-</v>
          </cell>
        </row>
        <row r="52">
          <cell r="B52">
            <v>204</v>
          </cell>
          <cell r="G52">
            <v>31</v>
          </cell>
          <cell r="I52">
            <v>14</v>
          </cell>
          <cell r="J52">
            <v>48.2</v>
          </cell>
          <cell r="K52">
            <v>56</v>
          </cell>
          <cell r="M52">
            <v>11.04</v>
          </cell>
          <cell r="O52">
            <v>15</v>
          </cell>
        </row>
        <row r="53">
          <cell r="B53">
            <v>206</v>
          </cell>
          <cell r="I53" t="str">
            <v>-</v>
          </cell>
          <cell r="J53">
            <v>47.4</v>
          </cell>
          <cell r="K53" t="str">
            <v>-</v>
          </cell>
          <cell r="M53">
            <v>10.56</v>
          </cell>
          <cell r="O53" t="str">
            <v>-</v>
          </cell>
        </row>
        <row r="54">
          <cell r="B54">
            <v>208</v>
          </cell>
          <cell r="G54">
            <v>32</v>
          </cell>
          <cell r="I54" t="str">
            <v>-</v>
          </cell>
          <cell r="J54">
            <v>46.6</v>
          </cell>
          <cell r="K54">
            <v>57</v>
          </cell>
          <cell r="M54">
            <v>10.48</v>
          </cell>
          <cell r="O54" t="str">
            <v>-</v>
          </cell>
        </row>
        <row r="55">
          <cell r="B55">
            <v>210</v>
          </cell>
          <cell r="I55">
            <v>15</v>
          </cell>
          <cell r="J55">
            <v>45.8</v>
          </cell>
          <cell r="K55" t="str">
            <v>-</v>
          </cell>
          <cell r="M55">
            <v>10.4</v>
          </cell>
          <cell r="O55">
            <v>16</v>
          </cell>
        </row>
        <row r="56">
          <cell r="B56">
            <v>212</v>
          </cell>
          <cell r="G56">
            <v>33</v>
          </cell>
          <cell r="I56" t="str">
            <v>-</v>
          </cell>
          <cell r="J56">
            <v>45</v>
          </cell>
          <cell r="K56">
            <v>58</v>
          </cell>
          <cell r="M56">
            <v>10.32</v>
          </cell>
          <cell r="O56" t="str">
            <v>-</v>
          </cell>
        </row>
        <row r="57">
          <cell r="B57">
            <v>214</v>
          </cell>
          <cell r="I57" t="str">
            <v>-</v>
          </cell>
          <cell r="J57">
            <v>44.4</v>
          </cell>
          <cell r="K57" t="str">
            <v>-</v>
          </cell>
          <cell r="M57">
            <v>10.24</v>
          </cell>
          <cell r="O57" t="str">
            <v>-</v>
          </cell>
        </row>
        <row r="58">
          <cell r="B58">
            <v>216</v>
          </cell>
          <cell r="G58">
            <v>34</v>
          </cell>
          <cell r="I58">
            <v>16</v>
          </cell>
          <cell r="J58">
            <v>43.8</v>
          </cell>
          <cell r="K58">
            <v>59</v>
          </cell>
          <cell r="M58">
            <v>10.16</v>
          </cell>
          <cell r="O58">
            <v>17</v>
          </cell>
        </row>
        <row r="59">
          <cell r="B59">
            <v>218</v>
          </cell>
          <cell r="I59" t="str">
            <v>-</v>
          </cell>
          <cell r="J59">
            <v>43.2</v>
          </cell>
          <cell r="K59" t="str">
            <v>-</v>
          </cell>
          <cell r="M59">
            <v>10.08</v>
          </cell>
          <cell r="O59" t="str">
            <v>-</v>
          </cell>
        </row>
        <row r="60">
          <cell r="B60">
            <v>220</v>
          </cell>
          <cell r="G60">
            <v>35</v>
          </cell>
          <cell r="I60" t="str">
            <v>-</v>
          </cell>
          <cell r="J60">
            <v>42.6</v>
          </cell>
          <cell r="K60">
            <v>60</v>
          </cell>
          <cell r="M60">
            <v>10</v>
          </cell>
          <cell r="O60">
            <v>18</v>
          </cell>
        </row>
        <row r="61">
          <cell r="B61">
            <v>221</v>
          </cell>
          <cell r="I61">
            <v>17</v>
          </cell>
          <cell r="J61">
            <v>42</v>
          </cell>
          <cell r="K61" t="str">
            <v>-</v>
          </cell>
          <cell r="M61">
            <v>9.5299999999999994</v>
          </cell>
          <cell r="O61" t="str">
            <v>-</v>
          </cell>
        </row>
        <row r="62">
          <cell r="B62">
            <v>222</v>
          </cell>
          <cell r="G62">
            <v>36</v>
          </cell>
          <cell r="I62" t="str">
            <v>-</v>
          </cell>
          <cell r="J62">
            <v>41.5</v>
          </cell>
          <cell r="K62">
            <v>61</v>
          </cell>
          <cell r="M62">
            <v>9.4600000000000009</v>
          </cell>
          <cell r="O62">
            <v>19</v>
          </cell>
        </row>
        <row r="63">
          <cell r="B63">
            <v>223</v>
          </cell>
          <cell r="I63" t="str">
            <v>-</v>
          </cell>
          <cell r="J63">
            <v>41</v>
          </cell>
          <cell r="K63" t="str">
            <v>-</v>
          </cell>
          <cell r="M63">
            <v>9.39</v>
          </cell>
          <cell r="O63" t="str">
            <v>-</v>
          </cell>
        </row>
        <row r="64">
          <cell r="B64">
            <v>224</v>
          </cell>
          <cell r="G64">
            <v>37</v>
          </cell>
          <cell r="I64">
            <v>18</v>
          </cell>
          <cell r="J64">
            <v>40.5</v>
          </cell>
          <cell r="K64">
            <v>62</v>
          </cell>
          <cell r="M64">
            <v>9.32</v>
          </cell>
          <cell r="O64">
            <v>20</v>
          </cell>
        </row>
        <row r="65">
          <cell r="B65">
            <v>225</v>
          </cell>
          <cell r="I65" t="str">
            <v>-</v>
          </cell>
          <cell r="J65">
            <v>40</v>
          </cell>
          <cell r="K65" t="str">
            <v>-</v>
          </cell>
          <cell r="M65">
            <v>9.25</v>
          </cell>
          <cell r="O65" t="str">
            <v>-</v>
          </cell>
        </row>
        <row r="66">
          <cell r="B66">
            <v>226</v>
          </cell>
          <cell r="G66">
            <v>38</v>
          </cell>
          <cell r="I66" t="str">
            <v>-</v>
          </cell>
          <cell r="J66">
            <v>39.6</v>
          </cell>
          <cell r="K66">
            <v>63</v>
          </cell>
          <cell r="M66">
            <v>9.18</v>
          </cell>
          <cell r="O66">
            <v>21</v>
          </cell>
        </row>
        <row r="67">
          <cell r="B67">
            <v>227</v>
          </cell>
          <cell r="I67">
            <v>19</v>
          </cell>
          <cell r="J67">
            <v>39.200000000000003</v>
          </cell>
          <cell r="K67" t="str">
            <v>-</v>
          </cell>
          <cell r="M67">
            <v>9.11</v>
          </cell>
          <cell r="O67" t="str">
            <v>-</v>
          </cell>
        </row>
        <row r="68">
          <cell r="B68">
            <v>228</v>
          </cell>
          <cell r="G68">
            <v>39</v>
          </cell>
          <cell r="I68" t="str">
            <v>-</v>
          </cell>
          <cell r="J68">
            <v>38.799999999999997</v>
          </cell>
          <cell r="K68">
            <v>64</v>
          </cell>
          <cell r="M68">
            <v>9.0399999999999991</v>
          </cell>
          <cell r="O68">
            <v>22</v>
          </cell>
        </row>
        <row r="69">
          <cell r="B69">
            <v>229</v>
          </cell>
          <cell r="I69" t="str">
            <v>-</v>
          </cell>
          <cell r="J69">
            <v>38.4</v>
          </cell>
          <cell r="K69" t="str">
            <v>-</v>
          </cell>
          <cell r="M69">
            <v>8.57</v>
          </cell>
          <cell r="O69" t="str">
            <v>-</v>
          </cell>
        </row>
        <row r="70">
          <cell r="B70">
            <v>230</v>
          </cell>
          <cell r="G70">
            <v>40</v>
          </cell>
          <cell r="I70">
            <v>20</v>
          </cell>
          <cell r="J70">
            <v>38</v>
          </cell>
          <cell r="K70">
            <v>65</v>
          </cell>
          <cell r="M70">
            <v>8.5</v>
          </cell>
          <cell r="O70">
            <v>23</v>
          </cell>
        </row>
        <row r="71">
          <cell r="B71">
            <v>231</v>
          </cell>
          <cell r="I71" t="str">
            <v>-</v>
          </cell>
          <cell r="J71">
            <v>37.6</v>
          </cell>
          <cell r="K71" t="str">
            <v>-</v>
          </cell>
          <cell r="M71">
            <v>8.44</v>
          </cell>
          <cell r="O71" t="str">
            <v>-</v>
          </cell>
        </row>
        <row r="72">
          <cell r="B72">
            <v>232</v>
          </cell>
          <cell r="I72" t="str">
            <v>-</v>
          </cell>
          <cell r="J72">
            <v>37.200000000000003</v>
          </cell>
          <cell r="K72">
            <v>66</v>
          </cell>
          <cell r="M72">
            <v>8.3800000000000008</v>
          </cell>
          <cell r="O72">
            <v>24</v>
          </cell>
        </row>
        <row r="73">
          <cell r="B73">
            <v>233</v>
          </cell>
          <cell r="G73">
            <v>41</v>
          </cell>
          <cell r="I73">
            <v>21</v>
          </cell>
          <cell r="J73">
            <v>36.799999999999997</v>
          </cell>
          <cell r="K73" t="str">
            <v>-</v>
          </cell>
          <cell r="M73">
            <v>8.32</v>
          </cell>
          <cell r="O73" t="str">
            <v>-</v>
          </cell>
        </row>
        <row r="74">
          <cell r="B74">
            <v>234</v>
          </cell>
          <cell r="I74" t="str">
            <v>-</v>
          </cell>
          <cell r="J74">
            <v>36.4</v>
          </cell>
          <cell r="K74">
            <v>67</v>
          </cell>
          <cell r="M74">
            <v>8.26</v>
          </cell>
          <cell r="O74">
            <v>25</v>
          </cell>
        </row>
        <row r="75">
          <cell r="B75">
            <v>235</v>
          </cell>
          <cell r="I75" t="str">
            <v>-</v>
          </cell>
          <cell r="J75">
            <v>36</v>
          </cell>
          <cell r="K75" t="str">
            <v>-</v>
          </cell>
          <cell r="M75">
            <v>8.1999999999999993</v>
          </cell>
          <cell r="O75" t="str">
            <v>-</v>
          </cell>
        </row>
        <row r="76">
          <cell r="B76">
            <v>236</v>
          </cell>
          <cell r="G76">
            <v>42</v>
          </cell>
          <cell r="I76">
            <v>22</v>
          </cell>
          <cell r="J76">
            <v>35.6</v>
          </cell>
          <cell r="K76">
            <v>68</v>
          </cell>
          <cell r="M76">
            <v>8.14</v>
          </cell>
          <cell r="O76">
            <v>26</v>
          </cell>
        </row>
        <row r="77">
          <cell r="B77">
            <v>237</v>
          </cell>
          <cell r="I77" t="str">
            <v>-</v>
          </cell>
          <cell r="J77">
            <v>35.200000000000003</v>
          </cell>
          <cell r="K77" t="str">
            <v>-</v>
          </cell>
          <cell r="M77">
            <v>8.08</v>
          </cell>
          <cell r="O77" t="str">
            <v>-</v>
          </cell>
        </row>
        <row r="78">
          <cell r="B78">
            <v>238</v>
          </cell>
          <cell r="I78" t="str">
            <v>-</v>
          </cell>
          <cell r="J78">
            <v>34.799999999999997</v>
          </cell>
          <cell r="K78">
            <v>69</v>
          </cell>
          <cell r="M78">
            <v>8.02</v>
          </cell>
          <cell r="O78">
            <v>27</v>
          </cell>
        </row>
        <row r="79">
          <cell r="B79">
            <v>239</v>
          </cell>
          <cell r="G79">
            <v>43</v>
          </cell>
          <cell r="I79">
            <v>23</v>
          </cell>
          <cell r="J79">
            <v>34.4</v>
          </cell>
          <cell r="K79" t="str">
            <v>-</v>
          </cell>
          <cell r="M79">
            <v>7.56</v>
          </cell>
          <cell r="O79" t="str">
            <v>-</v>
          </cell>
        </row>
        <row r="80">
          <cell r="B80">
            <v>240</v>
          </cell>
          <cell r="I80" t="str">
            <v>-</v>
          </cell>
          <cell r="J80">
            <v>34</v>
          </cell>
          <cell r="K80">
            <v>70</v>
          </cell>
          <cell r="M80">
            <v>7.5</v>
          </cell>
          <cell r="O80">
            <v>28</v>
          </cell>
        </row>
        <row r="81">
          <cell r="B81">
            <v>241</v>
          </cell>
          <cell r="I81" t="str">
            <v>-</v>
          </cell>
          <cell r="J81">
            <v>33.700000000000003</v>
          </cell>
          <cell r="K81" t="str">
            <v>-</v>
          </cell>
          <cell r="M81">
            <v>7.44</v>
          </cell>
          <cell r="O81" t="str">
            <v>-</v>
          </cell>
        </row>
        <row r="82">
          <cell r="B82">
            <v>242</v>
          </cell>
          <cell r="G82">
            <v>44</v>
          </cell>
          <cell r="I82">
            <v>24</v>
          </cell>
          <cell r="J82">
            <v>33.4</v>
          </cell>
          <cell r="K82">
            <v>71</v>
          </cell>
          <cell r="M82">
            <v>7.38</v>
          </cell>
          <cell r="O82">
            <v>29</v>
          </cell>
        </row>
        <row r="83">
          <cell r="B83">
            <v>243</v>
          </cell>
          <cell r="I83" t="str">
            <v>-</v>
          </cell>
          <cell r="J83">
            <v>33.1</v>
          </cell>
          <cell r="K83" t="str">
            <v>-</v>
          </cell>
          <cell r="M83">
            <v>7.32</v>
          </cell>
          <cell r="O83" t="str">
            <v>-</v>
          </cell>
        </row>
        <row r="84">
          <cell r="B84">
            <v>244</v>
          </cell>
          <cell r="I84" t="str">
            <v>-</v>
          </cell>
          <cell r="J84">
            <v>32.799999999999997</v>
          </cell>
          <cell r="K84">
            <v>72</v>
          </cell>
          <cell r="M84">
            <v>7.26</v>
          </cell>
          <cell r="O84">
            <v>30</v>
          </cell>
        </row>
        <row r="85">
          <cell r="B85">
            <v>245</v>
          </cell>
          <cell r="G85">
            <v>45</v>
          </cell>
          <cell r="I85">
            <v>25</v>
          </cell>
          <cell r="J85">
            <v>32.5</v>
          </cell>
          <cell r="K85" t="str">
            <v>-</v>
          </cell>
          <cell r="M85">
            <v>7.2</v>
          </cell>
          <cell r="O85" t="str">
            <v>-</v>
          </cell>
        </row>
        <row r="86">
          <cell r="B86">
            <v>246</v>
          </cell>
          <cell r="I86" t="str">
            <v>-</v>
          </cell>
          <cell r="J86">
            <v>32.200000000000003</v>
          </cell>
          <cell r="K86">
            <v>73</v>
          </cell>
          <cell r="M86">
            <v>7.14</v>
          </cell>
          <cell r="O86">
            <v>31</v>
          </cell>
        </row>
        <row r="87">
          <cell r="B87">
            <v>247</v>
          </cell>
          <cell r="I87" t="str">
            <v>-</v>
          </cell>
          <cell r="J87">
            <v>31.9</v>
          </cell>
          <cell r="K87" t="str">
            <v>-</v>
          </cell>
          <cell r="M87">
            <v>7.08</v>
          </cell>
          <cell r="O87" t="str">
            <v>-</v>
          </cell>
        </row>
        <row r="88">
          <cell r="B88">
            <v>248</v>
          </cell>
          <cell r="G88">
            <v>46</v>
          </cell>
          <cell r="I88">
            <v>26</v>
          </cell>
          <cell r="J88">
            <v>31.6</v>
          </cell>
          <cell r="K88">
            <v>74</v>
          </cell>
          <cell r="M88">
            <v>7.02</v>
          </cell>
          <cell r="O88">
            <v>32</v>
          </cell>
        </row>
        <row r="89">
          <cell r="B89">
            <v>249</v>
          </cell>
          <cell r="I89" t="str">
            <v>-</v>
          </cell>
          <cell r="J89">
            <v>31.3</v>
          </cell>
          <cell r="K89" t="str">
            <v>-</v>
          </cell>
          <cell r="M89">
            <v>6.56</v>
          </cell>
          <cell r="O89" t="str">
            <v>-</v>
          </cell>
        </row>
        <row r="90">
          <cell r="B90">
            <v>250</v>
          </cell>
          <cell r="I90" t="str">
            <v>-</v>
          </cell>
          <cell r="J90">
            <v>31</v>
          </cell>
          <cell r="K90">
            <v>75</v>
          </cell>
          <cell r="M90">
            <v>6.5</v>
          </cell>
          <cell r="O90">
            <v>33</v>
          </cell>
        </row>
        <row r="91">
          <cell r="B91">
            <v>251</v>
          </cell>
          <cell r="G91">
            <v>47</v>
          </cell>
          <cell r="I91">
            <v>27</v>
          </cell>
          <cell r="J91">
            <v>30.8</v>
          </cell>
          <cell r="K91" t="str">
            <v>-</v>
          </cell>
          <cell r="M91">
            <v>6.45</v>
          </cell>
          <cell r="O91" t="str">
            <v>-</v>
          </cell>
        </row>
        <row r="92">
          <cell r="B92">
            <v>252</v>
          </cell>
          <cell r="I92" t="str">
            <v>-</v>
          </cell>
          <cell r="J92">
            <v>30.6</v>
          </cell>
          <cell r="K92">
            <v>76</v>
          </cell>
          <cell r="M92">
            <v>6.4</v>
          </cell>
          <cell r="O92">
            <v>34</v>
          </cell>
        </row>
        <row r="93">
          <cell r="B93">
            <v>253</v>
          </cell>
          <cell r="I93" t="str">
            <v>-</v>
          </cell>
          <cell r="J93">
            <v>30.4</v>
          </cell>
          <cell r="K93" t="str">
            <v>-</v>
          </cell>
          <cell r="M93">
            <v>6.35</v>
          </cell>
          <cell r="O93" t="str">
            <v>-</v>
          </cell>
        </row>
        <row r="94">
          <cell r="B94">
            <v>254</v>
          </cell>
          <cell r="G94">
            <v>48</v>
          </cell>
          <cell r="I94">
            <v>28</v>
          </cell>
          <cell r="J94">
            <v>30.2</v>
          </cell>
          <cell r="K94">
            <v>77</v>
          </cell>
          <cell r="M94">
            <v>6.3</v>
          </cell>
          <cell r="O94">
            <v>35</v>
          </cell>
        </row>
        <row r="95">
          <cell r="B95">
            <v>255</v>
          </cell>
          <cell r="I95" t="str">
            <v>-</v>
          </cell>
          <cell r="J95">
            <v>30</v>
          </cell>
          <cell r="K95" t="str">
            <v>-</v>
          </cell>
          <cell r="M95">
            <v>6.25</v>
          </cell>
          <cell r="O95" t="str">
            <v>-</v>
          </cell>
        </row>
        <row r="96">
          <cell r="B96">
            <v>256</v>
          </cell>
          <cell r="I96" t="str">
            <v>-</v>
          </cell>
          <cell r="J96">
            <v>29.8</v>
          </cell>
          <cell r="K96">
            <v>78</v>
          </cell>
          <cell r="M96">
            <v>6.2</v>
          </cell>
          <cell r="O96">
            <v>36</v>
          </cell>
        </row>
        <row r="97">
          <cell r="B97">
            <v>257</v>
          </cell>
          <cell r="G97">
            <v>49</v>
          </cell>
          <cell r="I97">
            <v>29</v>
          </cell>
          <cell r="J97">
            <v>29.6</v>
          </cell>
          <cell r="K97" t="str">
            <v>-</v>
          </cell>
          <cell r="M97">
            <v>6.15</v>
          </cell>
          <cell r="O97" t="str">
            <v>-</v>
          </cell>
        </row>
        <row r="98">
          <cell r="B98">
            <v>258</v>
          </cell>
          <cell r="I98" t="str">
            <v>-</v>
          </cell>
          <cell r="J98">
            <v>29.4</v>
          </cell>
          <cell r="K98">
            <v>79</v>
          </cell>
          <cell r="M98">
            <v>6.1</v>
          </cell>
          <cell r="O98">
            <v>37</v>
          </cell>
        </row>
        <row r="99">
          <cell r="B99">
            <v>259</v>
          </cell>
          <cell r="I99" t="str">
            <v>-</v>
          </cell>
          <cell r="J99">
            <v>29.2</v>
          </cell>
          <cell r="K99" t="str">
            <v>-</v>
          </cell>
          <cell r="M99">
            <v>6.05</v>
          </cell>
          <cell r="O99" t="str">
            <v>-</v>
          </cell>
        </row>
        <row r="100">
          <cell r="B100">
            <v>260</v>
          </cell>
          <cell r="G100">
            <v>50</v>
          </cell>
          <cell r="I100">
            <v>30</v>
          </cell>
          <cell r="J100">
            <v>29</v>
          </cell>
          <cell r="K100">
            <v>80</v>
          </cell>
          <cell r="M100">
            <v>6</v>
          </cell>
          <cell r="O100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A6" sqref="A6"/>
    </sheetView>
  </sheetViews>
  <sheetFormatPr defaultRowHeight="15" x14ac:dyDescent="0.25"/>
  <cols>
    <col min="2" max="2" width="24.140625" customWidth="1"/>
    <col min="3" max="3" width="18.7109375" customWidth="1"/>
  </cols>
  <sheetData>
    <row r="1" spans="1:9" ht="15" customHeight="1" x14ac:dyDescent="0.25">
      <c r="A1" s="54" t="s">
        <v>28</v>
      </c>
      <c r="B1" s="54"/>
      <c r="C1" s="54"/>
      <c r="D1" s="54"/>
      <c r="E1" s="54"/>
      <c r="F1" s="54"/>
      <c r="G1" s="54"/>
      <c r="H1" s="54"/>
      <c r="I1" s="54"/>
    </row>
    <row r="2" spans="1:9" ht="15" customHeight="1" x14ac:dyDescent="0.25">
      <c r="A2" s="54"/>
      <c r="B2" s="54"/>
      <c r="C2" s="54"/>
      <c r="D2" s="54"/>
      <c r="E2" s="54"/>
      <c r="F2" s="54"/>
      <c r="G2" s="54"/>
      <c r="H2" s="54"/>
      <c r="I2" s="54"/>
    </row>
    <row r="3" spans="1:9" ht="15.75" customHeight="1" x14ac:dyDescent="0.25">
      <c r="A3" s="55" t="s">
        <v>1</v>
      </c>
      <c r="B3" s="55" t="s">
        <v>2</v>
      </c>
      <c r="C3" s="56" t="s">
        <v>3</v>
      </c>
      <c r="D3" s="55" t="s">
        <v>4</v>
      </c>
      <c r="E3" s="55" t="s">
        <v>5</v>
      </c>
      <c r="F3" s="55" t="s">
        <v>6</v>
      </c>
      <c r="G3" s="55"/>
      <c r="H3" s="55"/>
      <c r="I3" s="53" t="s">
        <v>27</v>
      </c>
    </row>
    <row r="4" spans="1:9" ht="15.75" x14ac:dyDescent="0.25">
      <c r="A4" s="55"/>
      <c r="B4" s="55"/>
      <c r="C4" s="56"/>
      <c r="D4" s="55"/>
      <c r="E4" s="55"/>
      <c r="F4" s="5" t="s">
        <v>14</v>
      </c>
      <c r="G4" s="6" t="s">
        <v>15</v>
      </c>
      <c r="H4" s="6" t="s">
        <v>37</v>
      </c>
      <c r="I4" s="53"/>
    </row>
    <row r="6" spans="1:9" ht="17.25" customHeight="1" x14ac:dyDescent="0.25">
      <c r="A6" s="19">
        <v>1</v>
      </c>
      <c r="B6" s="20" t="s">
        <v>29</v>
      </c>
      <c r="C6" s="21">
        <v>39227</v>
      </c>
      <c r="D6" s="17">
        <f ca="1">DATEDIF(C6,TODAY(),"y")</f>
        <v>9</v>
      </c>
      <c r="E6" s="18" t="str">
        <f ca="1">LOOKUP(DATEDIF(C6,TODAY(),"y"),{6;7;8;9;10;11;12;13;14;15;16;17;18;19;20;21;22;23;24;25;26;27;28;29;30;31;32;33;34;35;36;37;38;39;40;41;42;43;44;45;46;47;48;49;50;51;52;53;54;55;56;57;58;59;60;61;62;63;64;65;66;67;68;69;70},{"I";"I";"I";"II";"II";"III";"III";"IV";"IV";"IV";"V";"V";"VI";"VI";"VI";"VI";"VI";"VI";"VI";"VI";"VI";"VI";"VI";"VI";"VII";"VII";"VII";"VII";"VII";"VII";"VII";"VII";"VII";"VII";"VIII";"VIII";"VIII";"VIII";"VIII";"VIII";"VIII";"VIII";"VIII";"VIII";"IX";"IX";"IX";"IX";"IX";"IX";"IX";"IX";"IX";"IX";"X";"X";"X";"X";"X";"X";"X";"X";"X";"X";"XI"})</f>
        <v>II</v>
      </c>
      <c r="G6" s="18" t="s">
        <v>38</v>
      </c>
      <c r="H6" s="18"/>
    </row>
    <row r="7" spans="1:9" ht="17.25" customHeight="1" x14ac:dyDescent="0.25">
      <c r="A7" s="18">
        <v>2</v>
      </c>
      <c r="B7" s="28" t="s">
        <v>30</v>
      </c>
      <c r="C7" s="21">
        <v>39113</v>
      </c>
      <c r="D7" s="17">
        <f t="shared" ref="D7:D13" ca="1" si="0">DATEDIF(C7,TODAY(),"y")</f>
        <v>10</v>
      </c>
      <c r="E7" s="18" t="str">
        <f ca="1">LOOKUP(DATEDIF(C7,TODAY(),"y"),{6;7;8;9;10;11;12;13;14;15;16;17;18;19;20;21;22;23;24;25;26;27;28;29;30;31;32;33;34;35;36;37;38;39;40;41;42;43;44;45;46;47;48;49;50;51;52;53;54;55;56;57;58;59;60;61;62;63;64;65;66;67;68;69;70},{"I";"I";"I";"II";"II";"III";"III";"IV";"IV";"IV";"V";"V";"VI";"VI";"VI";"VI";"VI";"VI";"VI";"VI";"VI";"VI";"VI";"VI";"VII";"VII";"VII";"VII";"VII";"VII";"VII";"VII";"VII";"VII";"VIII";"VIII";"VIII";"VIII";"VIII";"VIII";"VIII";"VIII";"VIII";"VIII";"IX";"IX";"IX";"IX";"IX";"IX";"IX";"IX";"IX";"IX";"X";"X";"X";"X";"X";"X";"X";"X";"X";"X";"XI"})</f>
        <v>II</v>
      </c>
      <c r="G7" s="18" t="s">
        <v>38</v>
      </c>
      <c r="H7" s="18"/>
    </row>
    <row r="8" spans="1:9" ht="17.25" customHeight="1" x14ac:dyDescent="0.25">
      <c r="A8" s="18">
        <v>3</v>
      </c>
      <c r="B8" s="28" t="s">
        <v>31</v>
      </c>
      <c r="C8" s="21">
        <v>39111</v>
      </c>
      <c r="D8" s="17">
        <f t="shared" ca="1" si="0"/>
        <v>10</v>
      </c>
      <c r="E8" s="18" t="str">
        <f ca="1">LOOKUP(DATEDIF(C8,TODAY(),"y"),{6;7;8;9;10;11;12;13;14;15;16;17;18;19;20;21;22;23;24;25;26;27;28;29;30;31;32;33;34;35;36;37;38;39;40;41;42;43;44;45;46;47;48;49;50;51;52;53;54;55;56;57;58;59;60;61;62;63;64;65;66;67;68;69;70},{"I";"I";"I";"II";"II";"III";"III";"IV";"IV";"IV";"V";"V";"VI";"VI";"VI";"VI";"VI";"VI";"VI";"VI";"VI";"VI";"VI";"VI";"VII";"VII";"VII";"VII";"VII";"VII";"VII";"VII";"VII";"VII";"VIII";"VIII";"VIII";"VIII";"VIII";"VIII";"VIII";"VIII";"VIII";"VIII";"IX";"IX";"IX";"IX";"IX";"IX";"IX";"IX";"IX";"IX";"X";"X";"X";"X";"X";"X";"X";"X";"X";"X";"XI"})</f>
        <v>II</v>
      </c>
      <c r="G8" s="18" t="s">
        <v>39</v>
      </c>
      <c r="H8" s="18"/>
    </row>
    <row r="9" spans="1:9" ht="17.25" customHeight="1" x14ac:dyDescent="0.25">
      <c r="A9" s="18">
        <v>4</v>
      </c>
      <c r="B9" s="28" t="s">
        <v>35</v>
      </c>
      <c r="C9" s="21">
        <v>39477</v>
      </c>
      <c r="D9" s="17">
        <f t="shared" ca="1" si="0"/>
        <v>9</v>
      </c>
      <c r="E9" s="18" t="str">
        <f ca="1">LOOKUP(DATEDIF(C9,TODAY(),"y"),{6;7;8;9;10;11;12;13;14;15;16;17;18;19;20;21;22;23;24;25;26;27;28;29;30;31;32;33;34;35;36;37;38;39;40;41;42;43;44;45;46;47;48;49;50;51;52;53;54;55;56;57;58;59;60;61;62;63;64;65;66;67;68;69;70},{"I";"I";"I";"II";"II";"III";"III";"IV";"IV";"IV";"V";"V";"VI";"VI";"VI";"VI";"VI";"VI";"VI";"VI";"VI";"VI";"VI";"VI";"VII";"VII";"VII";"VII";"VII";"VII";"VII";"VII";"VII";"VII";"VIII";"VIII";"VIII";"VIII";"VIII";"VIII";"VIII";"VIII";"VIII";"VIII";"IX";"IX";"IX";"IX";"IX";"IX";"IX";"IX";"IX";"IX";"X";"X";"X";"X";"X";"X";"X";"X";"X";"X";"XI"})</f>
        <v>II</v>
      </c>
      <c r="G9" s="18" t="s">
        <v>39</v>
      </c>
      <c r="H9" s="18"/>
    </row>
    <row r="10" spans="1:9" ht="17.25" customHeight="1" x14ac:dyDescent="0.25">
      <c r="A10" s="18">
        <v>5</v>
      </c>
      <c r="B10" s="28" t="s">
        <v>36</v>
      </c>
      <c r="C10" s="21">
        <v>39843</v>
      </c>
      <c r="D10" s="17">
        <f t="shared" ca="1" si="0"/>
        <v>8</v>
      </c>
      <c r="E10" s="18" t="str">
        <f ca="1">LOOKUP(DATEDIF(C10,TODAY(),"y"),{6;7;8;9;10;11;12;13;14;15;16;17;18;19;20;21;22;23;24;25;26;27;28;29;30;31;32;33;34;35;36;37;38;39;40;41;42;43;44;45;46;47;48;49;50;51;52;53;54;55;56;57;58;59;60;61;62;63;64;65;66;67;68;69;70},{"I";"I";"I";"II";"II";"III";"III";"IV";"IV";"IV";"V";"V";"VI";"VI";"VI";"VI";"VI";"VI";"VI";"VI";"VI";"VI";"VI";"VI";"VII";"VII";"VII";"VII";"VII";"VII";"VII";"VII";"VII";"VII";"VIII";"VIII";"VIII";"VIII";"VIII";"VIII";"VIII";"VIII";"VIII";"VIII";"IX";"IX";"IX";"IX";"IX";"IX";"IX";"IX";"IX";"IX";"X";"X";"X";"X";"X";"X";"X";"X";"X";"X";"XI"})</f>
        <v>I</v>
      </c>
      <c r="F10" s="18"/>
      <c r="G10" s="18" t="s">
        <v>40</v>
      </c>
      <c r="H10" s="18"/>
    </row>
    <row r="11" spans="1:9" ht="17.25" customHeight="1" x14ac:dyDescent="0.25">
      <c r="A11" s="18">
        <v>6</v>
      </c>
      <c r="B11" s="28" t="s">
        <v>32</v>
      </c>
      <c r="C11" s="21">
        <v>39844</v>
      </c>
      <c r="D11" s="17">
        <f t="shared" ca="1" si="0"/>
        <v>8</v>
      </c>
      <c r="E11" s="18" t="str">
        <f ca="1">LOOKUP(DATEDIF(C11,TODAY(),"y"),{6;7;8;9;10;11;12;13;14;15;16;17;18;19;20;21;22;23;24;25;26;27;28;29;30;31;32;33;34;35;36;37;38;39;40;41;42;43;44;45;46;47;48;49;50;51;52;53;54;55;56;57;58;59;60;61;62;63;64;65;66;67;68;69;70},{"I";"I";"I";"II";"II";"III";"III";"IV";"IV";"IV";"V";"V";"VI";"VI";"VI";"VI";"VI";"VI";"VI";"VI";"VI";"VI";"VI";"VI";"VII";"VII";"VII";"VII";"VII";"VII";"VII";"VII";"VII";"VII";"VIII";"VIII";"VIII";"VIII";"VIII";"VIII";"VIII";"VIII";"VIII";"VIII";"IX";"IX";"IX";"IX";"IX";"IX";"IX";"IX";"IX";"IX";"X";"X";"X";"X";"X";"X";"X";"X";"X";"X";"XI"})</f>
        <v>I</v>
      </c>
      <c r="F11" s="18"/>
      <c r="G11" s="18" t="s">
        <v>40</v>
      </c>
      <c r="H11" s="18"/>
    </row>
    <row r="12" spans="1:9" ht="17.25" customHeight="1" x14ac:dyDescent="0.25">
      <c r="A12" s="18">
        <v>7</v>
      </c>
      <c r="B12" s="28" t="s">
        <v>33</v>
      </c>
      <c r="C12" s="21">
        <v>38747</v>
      </c>
      <c r="D12" s="17">
        <f t="shared" ca="1" si="0"/>
        <v>11</v>
      </c>
      <c r="E12" s="18" t="str">
        <f ca="1">LOOKUP(DATEDIF(C12,TODAY(),"y"),{6;7;8;9;10;11;12;13;14;15;16;17;18;19;20;21;22;23;24;25;26;27;28;29;30;31;32;33;34;35;36;37;38;39;40;41;42;43;44;45;46;47;48;49;50;51;52;53;54;55;56;57;58;59;60;61;62;63;64;65;66;67;68;69;70},{"I";"I";"I";"II";"II";"III";"III";"IV";"IV";"IV";"V";"V";"VI";"VI";"VI";"VI";"VI";"VI";"VI";"VI";"VI";"VI";"VI";"VI";"VII";"VII";"VII";"VII";"VII";"VII";"VII";"VII";"VII";"VII";"VIII";"VIII";"VIII";"VIII";"VIII";"VIII";"VIII";"VIII";"VIII";"VIII";"IX";"IX";"IX";"IX";"IX";"IX";"IX";"IX";"IX";"IX";"X";"X";"X";"X";"X";"X";"X";"X";"X";"X";"XI"})</f>
        <v>III</v>
      </c>
      <c r="F12" s="18"/>
      <c r="G12" s="18" t="s">
        <v>40</v>
      </c>
      <c r="H12" s="18"/>
    </row>
    <row r="13" spans="1:9" ht="17.25" customHeight="1" x14ac:dyDescent="0.25">
      <c r="A13" s="18">
        <v>8</v>
      </c>
      <c r="B13" s="28" t="s">
        <v>34</v>
      </c>
      <c r="C13" s="21">
        <v>38748</v>
      </c>
      <c r="D13" s="17">
        <f t="shared" ca="1" si="0"/>
        <v>11</v>
      </c>
      <c r="E13" s="18" t="str">
        <f ca="1">LOOKUP(DATEDIF(C13,TODAY(),"y"),{6;7;8;9;10;11;12;13;14;15;16;17;18;19;20;21;22;23;24;25;26;27;28;29;30;31;32;33;34;35;36;37;38;39;40;41;42;43;44;45;46;47;48;49;50;51;52;53;54;55;56;57;58;59;60;61;62;63;64;65;66;67;68;69;70},{"I";"I";"I";"II";"II";"III";"III";"IV";"IV";"IV";"V";"V";"VI";"VI";"VI";"VI";"VI";"VI";"VI";"VI";"VI";"VI";"VI";"VI";"VII";"VII";"VII";"VII";"VII";"VII";"VII";"VII";"VII";"VII";"VIII";"VIII";"VIII";"VIII";"VIII";"VIII";"VIII";"VIII";"VIII";"VIII";"IX";"IX";"IX";"IX";"IX";"IX";"IX";"IX";"IX";"IX";"X";"X";"X";"X";"X";"X";"X";"X";"X";"X";"XI"})</f>
        <v>III</v>
      </c>
      <c r="F13" s="18"/>
      <c r="G13" s="18" t="s">
        <v>40</v>
      </c>
      <c r="H13" s="18"/>
    </row>
  </sheetData>
  <mergeCells count="8">
    <mergeCell ref="I3:I4"/>
    <mergeCell ref="A1:I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>
      <selection activeCell="A6" sqref="A6"/>
    </sheetView>
  </sheetViews>
  <sheetFormatPr defaultRowHeight="15" x14ac:dyDescent="0.25"/>
  <cols>
    <col min="2" max="2" width="24.140625" customWidth="1"/>
    <col min="3" max="3" width="14.85546875" customWidth="1"/>
    <col min="4" max="4" width="11.28515625" customWidth="1"/>
    <col min="5" max="5" width="10.140625" customWidth="1"/>
    <col min="6" max="6" width="11.42578125" customWidth="1"/>
    <col min="7" max="7" width="11.7109375" customWidth="1"/>
    <col min="8" max="8" width="11.5703125" customWidth="1"/>
    <col min="9" max="9" width="10.5703125" customWidth="1"/>
    <col min="10" max="10" width="8.140625" customWidth="1"/>
    <col min="12" max="13" width="7.5703125" customWidth="1"/>
    <col min="14" max="14" width="7" customWidth="1"/>
    <col min="15" max="15" width="7.42578125" customWidth="1"/>
    <col min="16" max="16" width="7.85546875" customWidth="1"/>
    <col min="17" max="17" width="8.5703125" customWidth="1"/>
    <col min="18" max="18" width="8.42578125" customWidth="1"/>
    <col min="20" max="20" width="9.85546875" customWidth="1"/>
    <col min="21" max="21" width="14" customWidth="1"/>
    <col min="258" max="258" width="24.140625" customWidth="1"/>
    <col min="259" max="259" width="14.85546875" customWidth="1"/>
    <col min="260" max="260" width="11.28515625" customWidth="1"/>
    <col min="261" max="261" width="10.140625" customWidth="1"/>
    <col min="262" max="262" width="11.42578125" customWidth="1"/>
    <col min="263" max="263" width="11.7109375" customWidth="1"/>
    <col min="264" max="264" width="11.5703125" customWidth="1"/>
    <col min="265" max="265" width="12.5703125" customWidth="1"/>
    <col min="266" max="266" width="10.7109375" customWidth="1"/>
    <col min="268" max="269" width="7.5703125" customWidth="1"/>
    <col min="270" max="270" width="7" customWidth="1"/>
    <col min="271" max="271" width="7.42578125" customWidth="1"/>
    <col min="272" max="272" width="7.85546875" customWidth="1"/>
    <col min="276" max="276" width="9.85546875" customWidth="1"/>
    <col min="277" max="277" width="25.5703125" customWidth="1"/>
    <col min="514" max="514" width="24.140625" customWidth="1"/>
    <col min="515" max="515" width="14.85546875" customWidth="1"/>
    <col min="516" max="516" width="11.28515625" customWidth="1"/>
    <col min="517" max="517" width="10.140625" customWidth="1"/>
    <col min="518" max="518" width="11.42578125" customWidth="1"/>
    <col min="519" max="519" width="11.7109375" customWidth="1"/>
    <col min="520" max="520" width="11.5703125" customWidth="1"/>
    <col min="521" max="521" width="12.5703125" customWidth="1"/>
    <col min="522" max="522" width="10.7109375" customWidth="1"/>
    <col min="524" max="525" width="7.5703125" customWidth="1"/>
    <col min="526" max="526" width="7" customWidth="1"/>
    <col min="527" max="527" width="7.42578125" customWidth="1"/>
    <col min="528" max="528" width="7.85546875" customWidth="1"/>
    <col min="532" max="532" width="9.85546875" customWidth="1"/>
    <col min="533" max="533" width="25.5703125" customWidth="1"/>
    <col min="770" max="770" width="24.140625" customWidth="1"/>
    <col min="771" max="771" width="14.85546875" customWidth="1"/>
    <col min="772" max="772" width="11.28515625" customWidth="1"/>
    <col min="773" max="773" width="10.140625" customWidth="1"/>
    <col min="774" max="774" width="11.42578125" customWidth="1"/>
    <col min="775" max="775" width="11.7109375" customWidth="1"/>
    <col min="776" max="776" width="11.5703125" customWidth="1"/>
    <col min="777" max="777" width="12.5703125" customWidth="1"/>
    <col min="778" max="778" width="10.7109375" customWidth="1"/>
    <col min="780" max="781" width="7.5703125" customWidth="1"/>
    <col min="782" max="782" width="7" customWidth="1"/>
    <col min="783" max="783" width="7.42578125" customWidth="1"/>
    <col min="784" max="784" width="7.85546875" customWidth="1"/>
    <col min="788" max="788" width="9.85546875" customWidth="1"/>
    <col min="789" max="789" width="25.5703125" customWidth="1"/>
    <col min="1026" max="1026" width="24.140625" customWidth="1"/>
    <col min="1027" max="1027" width="14.85546875" customWidth="1"/>
    <col min="1028" max="1028" width="11.28515625" customWidth="1"/>
    <col min="1029" max="1029" width="10.140625" customWidth="1"/>
    <col min="1030" max="1030" width="11.42578125" customWidth="1"/>
    <col min="1031" max="1031" width="11.7109375" customWidth="1"/>
    <col min="1032" max="1032" width="11.5703125" customWidth="1"/>
    <col min="1033" max="1033" width="12.5703125" customWidth="1"/>
    <col min="1034" max="1034" width="10.7109375" customWidth="1"/>
    <col min="1036" max="1037" width="7.5703125" customWidth="1"/>
    <col min="1038" max="1038" width="7" customWidth="1"/>
    <col min="1039" max="1039" width="7.42578125" customWidth="1"/>
    <col min="1040" max="1040" width="7.85546875" customWidth="1"/>
    <col min="1044" max="1044" width="9.85546875" customWidth="1"/>
    <col min="1045" max="1045" width="25.5703125" customWidth="1"/>
    <col min="1282" max="1282" width="24.140625" customWidth="1"/>
    <col min="1283" max="1283" width="14.85546875" customWidth="1"/>
    <col min="1284" max="1284" width="11.28515625" customWidth="1"/>
    <col min="1285" max="1285" width="10.140625" customWidth="1"/>
    <col min="1286" max="1286" width="11.42578125" customWidth="1"/>
    <col min="1287" max="1287" width="11.7109375" customWidth="1"/>
    <col min="1288" max="1288" width="11.5703125" customWidth="1"/>
    <col min="1289" max="1289" width="12.5703125" customWidth="1"/>
    <col min="1290" max="1290" width="10.7109375" customWidth="1"/>
    <col min="1292" max="1293" width="7.5703125" customWidth="1"/>
    <col min="1294" max="1294" width="7" customWidth="1"/>
    <col min="1295" max="1295" width="7.42578125" customWidth="1"/>
    <col min="1296" max="1296" width="7.85546875" customWidth="1"/>
    <col min="1300" max="1300" width="9.85546875" customWidth="1"/>
    <col min="1301" max="1301" width="25.5703125" customWidth="1"/>
    <col min="1538" max="1538" width="24.140625" customWidth="1"/>
    <col min="1539" max="1539" width="14.85546875" customWidth="1"/>
    <col min="1540" max="1540" width="11.28515625" customWidth="1"/>
    <col min="1541" max="1541" width="10.140625" customWidth="1"/>
    <col min="1542" max="1542" width="11.42578125" customWidth="1"/>
    <col min="1543" max="1543" width="11.7109375" customWidth="1"/>
    <col min="1544" max="1544" width="11.5703125" customWidth="1"/>
    <col min="1545" max="1545" width="12.5703125" customWidth="1"/>
    <col min="1546" max="1546" width="10.7109375" customWidth="1"/>
    <col min="1548" max="1549" width="7.5703125" customWidth="1"/>
    <col min="1550" max="1550" width="7" customWidth="1"/>
    <col min="1551" max="1551" width="7.42578125" customWidth="1"/>
    <col min="1552" max="1552" width="7.85546875" customWidth="1"/>
    <col min="1556" max="1556" width="9.85546875" customWidth="1"/>
    <col min="1557" max="1557" width="25.5703125" customWidth="1"/>
    <col min="1794" max="1794" width="24.140625" customWidth="1"/>
    <col min="1795" max="1795" width="14.85546875" customWidth="1"/>
    <col min="1796" max="1796" width="11.28515625" customWidth="1"/>
    <col min="1797" max="1797" width="10.140625" customWidth="1"/>
    <col min="1798" max="1798" width="11.42578125" customWidth="1"/>
    <col min="1799" max="1799" width="11.7109375" customWidth="1"/>
    <col min="1800" max="1800" width="11.5703125" customWidth="1"/>
    <col min="1801" max="1801" width="12.5703125" customWidth="1"/>
    <col min="1802" max="1802" width="10.7109375" customWidth="1"/>
    <col min="1804" max="1805" width="7.5703125" customWidth="1"/>
    <col min="1806" max="1806" width="7" customWidth="1"/>
    <col min="1807" max="1807" width="7.42578125" customWidth="1"/>
    <col min="1808" max="1808" width="7.85546875" customWidth="1"/>
    <col min="1812" max="1812" width="9.85546875" customWidth="1"/>
    <col min="1813" max="1813" width="25.5703125" customWidth="1"/>
    <col min="2050" max="2050" width="24.140625" customWidth="1"/>
    <col min="2051" max="2051" width="14.85546875" customWidth="1"/>
    <col min="2052" max="2052" width="11.28515625" customWidth="1"/>
    <col min="2053" max="2053" width="10.140625" customWidth="1"/>
    <col min="2054" max="2054" width="11.42578125" customWidth="1"/>
    <col min="2055" max="2055" width="11.7109375" customWidth="1"/>
    <col min="2056" max="2056" width="11.5703125" customWidth="1"/>
    <col min="2057" max="2057" width="12.5703125" customWidth="1"/>
    <col min="2058" max="2058" width="10.7109375" customWidth="1"/>
    <col min="2060" max="2061" width="7.5703125" customWidth="1"/>
    <col min="2062" max="2062" width="7" customWidth="1"/>
    <col min="2063" max="2063" width="7.42578125" customWidth="1"/>
    <col min="2064" max="2064" width="7.85546875" customWidth="1"/>
    <col min="2068" max="2068" width="9.85546875" customWidth="1"/>
    <col min="2069" max="2069" width="25.5703125" customWidth="1"/>
    <col min="2306" max="2306" width="24.140625" customWidth="1"/>
    <col min="2307" max="2307" width="14.85546875" customWidth="1"/>
    <col min="2308" max="2308" width="11.28515625" customWidth="1"/>
    <col min="2309" max="2309" width="10.140625" customWidth="1"/>
    <col min="2310" max="2310" width="11.42578125" customWidth="1"/>
    <col min="2311" max="2311" width="11.7109375" customWidth="1"/>
    <col min="2312" max="2312" width="11.5703125" customWidth="1"/>
    <col min="2313" max="2313" width="12.5703125" customWidth="1"/>
    <col min="2314" max="2314" width="10.7109375" customWidth="1"/>
    <col min="2316" max="2317" width="7.5703125" customWidth="1"/>
    <col min="2318" max="2318" width="7" customWidth="1"/>
    <col min="2319" max="2319" width="7.42578125" customWidth="1"/>
    <col min="2320" max="2320" width="7.85546875" customWidth="1"/>
    <col min="2324" max="2324" width="9.85546875" customWidth="1"/>
    <col min="2325" max="2325" width="25.5703125" customWidth="1"/>
    <col min="2562" max="2562" width="24.140625" customWidth="1"/>
    <col min="2563" max="2563" width="14.85546875" customWidth="1"/>
    <col min="2564" max="2564" width="11.28515625" customWidth="1"/>
    <col min="2565" max="2565" width="10.140625" customWidth="1"/>
    <col min="2566" max="2566" width="11.42578125" customWidth="1"/>
    <col min="2567" max="2567" width="11.7109375" customWidth="1"/>
    <col min="2568" max="2568" width="11.5703125" customWidth="1"/>
    <col min="2569" max="2569" width="12.5703125" customWidth="1"/>
    <col min="2570" max="2570" width="10.7109375" customWidth="1"/>
    <col min="2572" max="2573" width="7.5703125" customWidth="1"/>
    <col min="2574" max="2574" width="7" customWidth="1"/>
    <col min="2575" max="2575" width="7.42578125" customWidth="1"/>
    <col min="2576" max="2576" width="7.85546875" customWidth="1"/>
    <col min="2580" max="2580" width="9.85546875" customWidth="1"/>
    <col min="2581" max="2581" width="25.5703125" customWidth="1"/>
    <col min="2818" max="2818" width="24.140625" customWidth="1"/>
    <col min="2819" max="2819" width="14.85546875" customWidth="1"/>
    <col min="2820" max="2820" width="11.28515625" customWidth="1"/>
    <col min="2821" max="2821" width="10.140625" customWidth="1"/>
    <col min="2822" max="2822" width="11.42578125" customWidth="1"/>
    <col min="2823" max="2823" width="11.7109375" customWidth="1"/>
    <col min="2824" max="2824" width="11.5703125" customWidth="1"/>
    <col min="2825" max="2825" width="12.5703125" customWidth="1"/>
    <col min="2826" max="2826" width="10.7109375" customWidth="1"/>
    <col min="2828" max="2829" width="7.5703125" customWidth="1"/>
    <col min="2830" max="2830" width="7" customWidth="1"/>
    <col min="2831" max="2831" width="7.42578125" customWidth="1"/>
    <col min="2832" max="2832" width="7.85546875" customWidth="1"/>
    <col min="2836" max="2836" width="9.85546875" customWidth="1"/>
    <col min="2837" max="2837" width="25.5703125" customWidth="1"/>
    <col min="3074" max="3074" width="24.140625" customWidth="1"/>
    <col min="3075" max="3075" width="14.85546875" customWidth="1"/>
    <col min="3076" max="3076" width="11.28515625" customWidth="1"/>
    <col min="3077" max="3077" width="10.140625" customWidth="1"/>
    <col min="3078" max="3078" width="11.42578125" customWidth="1"/>
    <col min="3079" max="3079" width="11.7109375" customWidth="1"/>
    <col min="3080" max="3080" width="11.5703125" customWidth="1"/>
    <col min="3081" max="3081" width="12.5703125" customWidth="1"/>
    <col min="3082" max="3082" width="10.7109375" customWidth="1"/>
    <col min="3084" max="3085" width="7.5703125" customWidth="1"/>
    <col min="3086" max="3086" width="7" customWidth="1"/>
    <col min="3087" max="3087" width="7.42578125" customWidth="1"/>
    <col min="3088" max="3088" width="7.85546875" customWidth="1"/>
    <col min="3092" max="3092" width="9.85546875" customWidth="1"/>
    <col min="3093" max="3093" width="25.5703125" customWidth="1"/>
    <col min="3330" max="3330" width="24.140625" customWidth="1"/>
    <col min="3331" max="3331" width="14.85546875" customWidth="1"/>
    <col min="3332" max="3332" width="11.28515625" customWidth="1"/>
    <col min="3333" max="3333" width="10.140625" customWidth="1"/>
    <col min="3334" max="3334" width="11.42578125" customWidth="1"/>
    <col min="3335" max="3335" width="11.7109375" customWidth="1"/>
    <col min="3336" max="3336" width="11.5703125" customWidth="1"/>
    <col min="3337" max="3337" width="12.5703125" customWidth="1"/>
    <col min="3338" max="3338" width="10.7109375" customWidth="1"/>
    <col min="3340" max="3341" width="7.5703125" customWidth="1"/>
    <col min="3342" max="3342" width="7" customWidth="1"/>
    <col min="3343" max="3343" width="7.42578125" customWidth="1"/>
    <col min="3344" max="3344" width="7.85546875" customWidth="1"/>
    <col min="3348" max="3348" width="9.85546875" customWidth="1"/>
    <col min="3349" max="3349" width="25.5703125" customWidth="1"/>
    <col min="3586" max="3586" width="24.140625" customWidth="1"/>
    <col min="3587" max="3587" width="14.85546875" customWidth="1"/>
    <col min="3588" max="3588" width="11.28515625" customWidth="1"/>
    <col min="3589" max="3589" width="10.140625" customWidth="1"/>
    <col min="3590" max="3590" width="11.42578125" customWidth="1"/>
    <col min="3591" max="3591" width="11.7109375" customWidth="1"/>
    <col min="3592" max="3592" width="11.5703125" customWidth="1"/>
    <col min="3593" max="3593" width="12.5703125" customWidth="1"/>
    <col min="3594" max="3594" width="10.7109375" customWidth="1"/>
    <col min="3596" max="3597" width="7.5703125" customWidth="1"/>
    <col min="3598" max="3598" width="7" customWidth="1"/>
    <col min="3599" max="3599" width="7.42578125" customWidth="1"/>
    <col min="3600" max="3600" width="7.85546875" customWidth="1"/>
    <col min="3604" max="3604" width="9.85546875" customWidth="1"/>
    <col min="3605" max="3605" width="25.5703125" customWidth="1"/>
    <col min="3842" max="3842" width="24.140625" customWidth="1"/>
    <col min="3843" max="3843" width="14.85546875" customWidth="1"/>
    <col min="3844" max="3844" width="11.28515625" customWidth="1"/>
    <col min="3845" max="3845" width="10.140625" customWidth="1"/>
    <col min="3846" max="3846" width="11.42578125" customWidth="1"/>
    <col min="3847" max="3847" width="11.7109375" customWidth="1"/>
    <col min="3848" max="3848" width="11.5703125" customWidth="1"/>
    <col min="3849" max="3849" width="12.5703125" customWidth="1"/>
    <col min="3850" max="3850" width="10.7109375" customWidth="1"/>
    <col min="3852" max="3853" width="7.5703125" customWidth="1"/>
    <col min="3854" max="3854" width="7" customWidth="1"/>
    <col min="3855" max="3855" width="7.42578125" customWidth="1"/>
    <col min="3856" max="3856" width="7.85546875" customWidth="1"/>
    <col min="3860" max="3860" width="9.85546875" customWidth="1"/>
    <col min="3861" max="3861" width="25.5703125" customWidth="1"/>
    <col min="4098" max="4098" width="24.140625" customWidth="1"/>
    <col min="4099" max="4099" width="14.85546875" customWidth="1"/>
    <col min="4100" max="4100" width="11.28515625" customWidth="1"/>
    <col min="4101" max="4101" width="10.140625" customWidth="1"/>
    <col min="4102" max="4102" width="11.42578125" customWidth="1"/>
    <col min="4103" max="4103" width="11.7109375" customWidth="1"/>
    <col min="4104" max="4104" width="11.5703125" customWidth="1"/>
    <col min="4105" max="4105" width="12.5703125" customWidth="1"/>
    <col min="4106" max="4106" width="10.7109375" customWidth="1"/>
    <col min="4108" max="4109" width="7.5703125" customWidth="1"/>
    <col min="4110" max="4110" width="7" customWidth="1"/>
    <col min="4111" max="4111" width="7.42578125" customWidth="1"/>
    <col min="4112" max="4112" width="7.85546875" customWidth="1"/>
    <col min="4116" max="4116" width="9.85546875" customWidth="1"/>
    <col min="4117" max="4117" width="25.5703125" customWidth="1"/>
    <col min="4354" max="4354" width="24.140625" customWidth="1"/>
    <col min="4355" max="4355" width="14.85546875" customWidth="1"/>
    <col min="4356" max="4356" width="11.28515625" customWidth="1"/>
    <col min="4357" max="4357" width="10.140625" customWidth="1"/>
    <col min="4358" max="4358" width="11.42578125" customWidth="1"/>
    <col min="4359" max="4359" width="11.7109375" customWidth="1"/>
    <col min="4360" max="4360" width="11.5703125" customWidth="1"/>
    <col min="4361" max="4361" width="12.5703125" customWidth="1"/>
    <col min="4362" max="4362" width="10.7109375" customWidth="1"/>
    <col min="4364" max="4365" width="7.5703125" customWidth="1"/>
    <col min="4366" max="4366" width="7" customWidth="1"/>
    <col min="4367" max="4367" width="7.42578125" customWidth="1"/>
    <col min="4368" max="4368" width="7.85546875" customWidth="1"/>
    <col min="4372" max="4372" width="9.85546875" customWidth="1"/>
    <col min="4373" max="4373" width="25.5703125" customWidth="1"/>
    <col min="4610" max="4610" width="24.140625" customWidth="1"/>
    <col min="4611" max="4611" width="14.85546875" customWidth="1"/>
    <col min="4612" max="4612" width="11.28515625" customWidth="1"/>
    <col min="4613" max="4613" width="10.140625" customWidth="1"/>
    <col min="4614" max="4614" width="11.42578125" customWidth="1"/>
    <col min="4615" max="4615" width="11.7109375" customWidth="1"/>
    <col min="4616" max="4616" width="11.5703125" customWidth="1"/>
    <col min="4617" max="4617" width="12.5703125" customWidth="1"/>
    <col min="4618" max="4618" width="10.7109375" customWidth="1"/>
    <col min="4620" max="4621" width="7.5703125" customWidth="1"/>
    <col min="4622" max="4622" width="7" customWidth="1"/>
    <col min="4623" max="4623" width="7.42578125" customWidth="1"/>
    <col min="4624" max="4624" width="7.85546875" customWidth="1"/>
    <col min="4628" max="4628" width="9.85546875" customWidth="1"/>
    <col min="4629" max="4629" width="25.5703125" customWidth="1"/>
    <col min="4866" max="4866" width="24.140625" customWidth="1"/>
    <col min="4867" max="4867" width="14.85546875" customWidth="1"/>
    <col min="4868" max="4868" width="11.28515625" customWidth="1"/>
    <col min="4869" max="4869" width="10.140625" customWidth="1"/>
    <col min="4870" max="4870" width="11.42578125" customWidth="1"/>
    <col min="4871" max="4871" width="11.7109375" customWidth="1"/>
    <col min="4872" max="4872" width="11.5703125" customWidth="1"/>
    <col min="4873" max="4873" width="12.5703125" customWidth="1"/>
    <col min="4874" max="4874" width="10.7109375" customWidth="1"/>
    <col min="4876" max="4877" width="7.5703125" customWidth="1"/>
    <col min="4878" max="4878" width="7" customWidth="1"/>
    <col min="4879" max="4879" width="7.42578125" customWidth="1"/>
    <col min="4880" max="4880" width="7.85546875" customWidth="1"/>
    <col min="4884" max="4884" width="9.85546875" customWidth="1"/>
    <col min="4885" max="4885" width="25.5703125" customWidth="1"/>
    <col min="5122" max="5122" width="24.140625" customWidth="1"/>
    <col min="5123" max="5123" width="14.85546875" customWidth="1"/>
    <col min="5124" max="5124" width="11.28515625" customWidth="1"/>
    <col min="5125" max="5125" width="10.140625" customWidth="1"/>
    <col min="5126" max="5126" width="11.42578125" customWidth="1"/>
    <col min="5127" max="5127" width="11.7109375" customWidth="1"/>
    <col min="5128" max="5128" width="11.5703125" customWidth="1"/>
    <col min="5129" max="5129" width="12.5703125" customWidth="1"/>
    <col min="5130" max="5130" width="10.7109375" customWidth="1"/>
    <col min="5132" max="5133" width="7.5703125" customWidth="1"/>
    <col min="5134" max="5134" width="7" customWidth="1"/>
    <col min="5135" max="5135" width="7.42578125" customWidth="1"/>
    <col min="5136" max="5136" width="7.85546875" customWidth="1"/>
    <col min="5140" max="5140" width="9.85546875" customWidth="1"/>
    <col min="5141" max="5141" width="25.5703125" customWidth="1"/>
    <col min="5378" max="5378" width="24.140625" customWidth="1"/>
    <col min="5379" max="5379" width="14.85546875" customWidth="1"/>
    <col min="5380" max="5380" width="11.28515625" customWidth="1"/>
    <col min="5381" max="5381" width="10.140625" customWidth="1"/>
    <col min="5382" max="5382" width="11.42578125" customWidth="1"/>
    <col min="5383" max="5383" width="11.7109375" customWidth="1"/>
    <col min="5384" max="5384" width="11.5703125" customWidth="1"/>
    <col min="5385" max="5385" width="12.5703125" customWidth="1"/>
    <col min="5386" max="5386" width="10.7109375" customWidth="1"/>
    <col min="5388" max="5389" width="7.5703125" customWidth="1"/>
    <col min="5390" max="5390" width="7" customWidth="1"/>
    <col min="5391" max="5391" width="7.42578125" customWidth="1"/>
    <col min="5392" max="5392" width="7.85546875" customWidth="1"/>
    <col min="5396" max="5396" width="9.85546875" customWidth="1"/>
    <col min="5397" max="5397" width="25.5703125" customWidth="1"/>
    <col min="5634" max="5634" width="24.140625" customWidth="1"/>
    <col min="5635" max="5635" width="14.85546875" customWidth="1"/>
    <col min="5636" max="5636" width="11.28515625" customWidth="1"/>
    <col min="5637" max="5637" width="10.140625" customWidth="1"/>
    <col min="5638" max="5638" width="11.42578125" customWidth="1"/>
    <col min="5639" max="5639" width="11.7109375" customWidth="1"/>
    <col min="5640" max="5640" width="11.5703125" customWidth="1"/>
    <col min="5641" max="5641" width="12.5703125" customWidth="1"/>
    <col min="5642" max="5642" width="10.7109375" customWidth="1"/>
    <col min="5644" max="5645" width="7.5703125" customWidth="1"/>
    <col min="5646" max="5646" width="7" customWidth="1"/>
    <col min="5647" max="5647" width="7.42578125" customWidth="1"/>
    <col min="5648" max="5648" width="7.85546875" customWidth="1"/>
    <col min="5652" max="5652" width="9.85546875" customWidth="1"/>
    <col min="5653" max="5653" width="25.5703125" customWidth="1"/>
    <col min="5890" max="5890" width="24.140625" customWidth="1"/>
    <col min="5891" max="5891" width="14.85546875" customWidth="1"/>
    <col min="5892" max="5892" width="11.28515625" customWidth="1"/>
    <col min="5893" max="5893" width="10.140625" customWidth="1"/>
    <col min="5894" max="5894" width="11.42578125" customWidth="1"/>
    <col min="5895" max="5895" width="11.7109375" customWidth="1"/>
    <col min="5896" max="5896" width="11.5703125" customWidth="1"/>
    <col min="5897" max="5897" width="12.5703125" customWidth="1"/>
    <col min="5898" max="5898" width="10.7109375" customWidth="1"/>
    <col min="5900" max="5901" width="7.5703125" customWidth="1"/>
    <col min="5902" max="5902" width="7" customWidth="1"/>
    <col min="5903" max="5903" width="7.42578125" customWidth="1"/>
    <col min="5904" max="5904" width="7.85546875" customWidth="1"/>
    <col min="5908" max="5908" width="9.85546875" customWidth="1"/>
    <col min="5909" max="5909" width="25.5703125" customWidth="1"/>
    <col min="6146" max="6146" width="24.140625" customWidth="1"/>
    <col min="6147" max="6147" width="14.85546875" customWidth="1"/>
    <col min="6148" max="6148" width="11.28515625" customWidth="1"/>
    <col min="6149" max="6149" width="10.140625" customWidth="1"/>
    <col min="6150" max="6150" width="11.42578125" customWidth="1"/>
    <col min="6151" max="6151" width="11.7109375" customWidth="1"/>
    <col min="6152" max="6152" width="11.5703125" customWidth="1"/>
    <col min="6153" max="6153" width="12.5703125" customWidth="1"/>
    <col min="6154" max="6154" width="10.7109375" customWidth="1"/>
    <col min="6156" max="6157" width="7.5703125" customWidth="1"/>
    <col min="6158" max="6158" width="7" customWidth="1"/>
    <col min="6159" max="6159" width="7.42578125" customWidth="1"/>
    <col min="6160" max="6160" width="7.85546875" customWidth="1"/>
    <col min="6164" max="6164" width="9.85546875" customWidth="1"/>
    <col min="6165" max="6165" width="25.5703125" customWidth="1"/>
    <col min="6402" max="6402" width="24.140625" customWidth="1"/>
    <col min="6403" max="6403" width="14.85546875" customWidth="1"/>
    <col min="6404" max="6404" width="11.28515625" customWidth="1"/>
    <col min="6405" max="6405" width="10.140625" customWidth="1"/>
    <col min="6406" max="6406" width="11.42578125" customWidth="1"/>
    <col min="6407" max="6407" width="11.7109375" customWidth="1"/>
    <col min="6408" max="6408" width="11.5703125" customWidth="1"/>
    <col min="6409" max="6409" width="12.5703125" customWidth="1"/>
    <col min="6410" max="6410" width="10.7109375" customWidth="1"/>
    <col min="6412" max="6413" width="7.5703125" customWidth="1"/>
    <col min="6414" max="6414" width="7" customWidth="1"/>
    <col min="6415" max="6415" width="7.42578125" customWidth="1"/>
    <col min="6416" max="6416" width="7.85546875" customWidth="1"/>
    <col min="6420" max="6420" width="9.85546875" customWidth="1"/>
    <col min="6421" max="6421" width="25.5703125" customWidth="1"/>
    <col min="6658" max="6658" width="24.140625" customWidth="1"/>
    <col min="6659" max="6659" width="14.85546875" customWidth="1"/>
    <col min="6660" max="6660" width="11.28515625" customWidth="1"/>
    <col min="6661" max="6661" width="10.140625" customWidth="1"/>
    <col min="6662" max="6662" width="11.42578125" customWidth="1"/>
    <col min="6663" max="6663" width="11.7109375" customWidth="1"/>
    <col min="6664" max="6664" width="11.5703125" customWidth="1"/>
    <col min="6665" max="6665" width="12.5703125" customWidth="1"/>
    <col min="6666" max="6666" width="10.7109375" customWidth="1"/>
    <col min="6668" max="6669" width="7.5703125" customWidth="1"/>
    <col min="6670" max="6670" width="7" customWidth="1"/>
    <col min="6671" max="6671" width="7.42578125" customWidth="1"/>
    <col min="6672" max="6672" width="7.85546875" customWidth="1"/>
    <col min="6676" max="6676" width="9.85546875" customWidth="1"/>
    <col min="6677" max="6677" width="25.5703125" customWidth="1"/>
    <col min="6914" max="6914" width="24.140625" customWidth="1"/>
    <col min="6915" max="6915" width="14.85546875" customWidth="1"/>
    <col min="6916" max="6916" width="11.28515625" customWidth="1"/>
    <col min="6917" max="6917" width="10.140625" customWidth="1"/>
    <col min="6918" max="6918" width="11.42578125" customWidth="1"/>
    <col min="6919" max="6919" width="11.7109375" customWidth="1"/>
    <col min="6920" max="6920" width="11.5703125" customWidth="1"/>
    <col min="6921" max="6921" width="12.5703125" customWidth="1"/>
    <col min="6922" max="6922" width="10.7109375" customWidth="1"/>
    <col min="6924" max="6925" width="7.5703125" customWidth="1"/>
    <col min="6926" max="6926" width="7" customWidth="1"/>
    <col min="6927" max="6927" width="7.42578125" customWidth="1"/>
    <col min="6928" max="6928" width="7.85546875" customWidth="1"/>
    <col min="6932" max="6932" width="9.85546875" customWidth="1"/>
    <col min="6933" max="6933" width="25.5703125" customWidth="1"/>
    <col min="7170" max="7170" width="24.140625" customWidth="1"/>
    <col min="7171" max="7171" width="14.85546875" customWidth="1"/>
    <col min="7172" max="7172" width="11.28515625" customWidth="1"/>
    <col min="7173" max="7173" width="10.140625" customWidth="1"/>
    <col min="7174" max="7174" width="11.42578125" customWidth="1"/>
    <col min="7175" max="7175" width="11.7109375" customWidth="1"/>
    <col min="7176" max="7176" width="11.5703125" customWidth="1"/>
    <col min="7177" max="7177" width="12.5703125" customWidth="1"/>
    <col min="7178" max="7178" width="10.7109375" customWidth="1"/>
    <col min="7180" max="7181" width="7.5703125" customWidth="1"/>
    <col min="7182" max="7182" width="7" customWidth="1"/>
    <col min="7183" max="7183" width="7.42578125" customWidth="1"/>
    <col min="7184" max="7184" width="7.85546875" customWidth="1"/>
    <col min="7188" max="7188" width="9.85546875" customWidth="1"/>
    <col min="7189" max="7189" width="25.5703125" customWidth="1"/>
    <col min="7426" max="7426" width="24.140625" customWidth="1"/>
    <col min="7427" max="7427" width="14.85546875" customWidth="1"/>
    <col min="7428" max="7428" width="11.28515625" customWidth="1"/>
    <col min="7429" max="7429" width="10.140625" customWidth="1"/>
    <col min="7430" max="7430" width="11.42578125" customWidth="1"/>
    <col min="7431" max="7431" width="11.7109375" customWidth="1"/>
    <col min="7432" max="7432" width="11.5703125" customWidth="1"/>
    <col min="7433" max="7433" width="12.5703125" customWidth="1"/>
    <col min="7434" max="7434" width="10.7109375" customWidth="1"/>
    <col min="7436" max="7437" width="7.5703125" customWidth="1"/>
    <col min="7438" max="7438" width="7" customWidth="1"/>
    <col min="7439" max="7439" width="7.42578125" customWidth="1"/>
    <col min="7440" max="7440" width="7.85546875" customWidth="1"/>
    <col min="7444" max="7444" width="9.85546875" customWidth="1"/>
    <col min="7445" max="7445" width="25.5703125" customWidth="1"/>
    <col min="7682" max="7682" width="24.140625" customWidth="1"/>
    <col min="7683" max="7683" width="14.85546875" customWidth="1"/>
    <col min="7684" max="7684" width="11.28515625" customWidth="1"/>
    <col min="7685" max="7685" width="10.140625" customWidth="1"/>
    <col min="7686" max="7686" width="11.42578125" customWidth="1"/>
    <col min="7687" max="7687" width="11.7109375" customWidth="1"/>
    <col min="7688" max="7688" width="11.5703125" customWidth="1"/>
    <col min="7689" max="7689" width="12.5703125" customWidth="1"/>
    <col min="7690" max="7690" width="10.7109375" customWidth="1"/>
    <col min="7692" max="7693" width="7.5703125" customWidth="1"/>
    <col min="7694" max="7694" width="7" customWidth="1"/>
    <col min="7695" max="7695" width="7.42578125" customWidth="1"/>
    <col min="7696" max="7696" width="7.85546875" customWidth="1"/>
    <col min="7700" max="7700" width="9.85546875" customWidth="1"/>
    <col min="7701" max="7701" width="25.5703125" customWidth="1"/>
    <col min="7938" max="7938" width="24.140625" customWidth="1"/>
    <col min="7939" max="7939" width="14.85546875" customWidth="1"/>
    <col min="7940" max="7940" width="11.28515625" customWidth="1"/>
    <col min="7941" max="7941" width="10.140625" customWidth="1"/>
    <col min="7942" max="7942" width="11.42578125" customWidth="1"/>
    <col min="7943" max="7943" width="11.7109375" customWidth="1"/>
    <col min="7944" max="7944" width="11.5703125" customWidth="1"/>
    <col min="7945" max="7945" width="12.5703125" customWidth="1"/>
    <col min="7946" max="7946" width="10.7109375" customWidth="1"/>
    <col min="7948" max="7949" width="7.5703125" customWidth="1"/>
    <col min="7950" max="7950" width="7" customWidth="1"/>
    <col min="7951" max="7951" width="7.42578125" customWidth="1"/>
    <col min="7952" max="7952" width="7.85546875" customWidth="1"/>
    <col min="7956" max="7956" width="9.85546875" customWidth="1"/>
    <col min="7957" max="7957" width="25.5703125" customWidth="1"/>
    <col min="8194" max="8194" width="24.140625" customWidth="1"/>
    <col min="8195" max="8195" width="14.85546875" customWidth="1"/>
    <col min="8196" max="8196" width="11.28515625" customWidth="1"/>
    <col min="8197" max="8197" width="10.140625" customWidth="1"/>
    <col min="8198" max="8198" width="11.42578125" customWidth="1"/>
    <col min="8199" max="8199" width="11.7109375" customWidth="1"/>
    <col min="8200" max="8200" width="11.5703125" customWidth="1"/>
    <col min="8201" max="8201" width="12.5703125" customWidth="1"/>
    <col min="8202" max="8202" width="10.7109375" customWidth="1"/>
    <col min="8204" max="8205" width="7.5703125" customWidth="1"/>
    <col min="8206" max="8206" width="7" customWidth="1"/>
    <col min="8207" max="8207" width="7.42578125" customWidth="1"/>
    <col min="8208" max="8208" width="7.85546875" customWidth="1"/>
    <col min="8212" max="8212" width="9.85546875" customWidth="1"/>
    <col min="8213" max="8213" width="25.5703125" customWidth="1"/>
    <col min="8450" max="8450" width="24.140625" customWidth="1"/>
    <col min="8451" max="8451" width="14.85546875" customWidth="1"/>
    <col min="8452" max="8452" width="11.28515625" customWidth="1"/>
    <col min="8453" max="8453" width="10.140625" customWidth="1"/>
    <col min="8454" max="8454" width="11.42578125" customWidth="1"/>
    <col min="8455" max="8455" width="11.7109375" customWidth="1"/>
    <col min="8456" max="8456" width="11.5703125" customWidth="1"/>
    <col min="8457" max="8457" width="12.5703125" customWidth="1"/>
    <col min="8458" max="8458" width="10.7109375" customWidth="1"/>
    <col min="8460" max="8461" width="7.5703125" customWidth="1"/>
    <col min="8462" max="8462" width="7" customWidth="1"/>
    <col min="8463" max="8463" width="7.42578125" customWidth="1"/>
    <col min="8464" max="8464" width="7.85546875" customWidth="1"/>
    <col min="8468" max="8468" width="9.85546875" customWidth="1"/>
    <col min="8469" max="8469" width="25.5703125" customWidth="1"/>
    <col min="8706" max="8706" width="24.140625" customWidth="1"/>
    <col min="8707" max="8707" width="14.85546875" customWidth="1"/>
    <col min="8708" max="8708" width="11.28515625" customWidth="1"/>
    <col min="8709" max="8709" width="10.140625" customWidth="1"/>
    <col min="8710" max="8710" width="11.42578125" customWidth="1"/>
    <col min="8711" max="8711" width="11.7109375" customWidth="1"/>
    <col min="8712" max="8712" width="11.5703125" customWidth="1"/>
    <col min="8713" max="8713" width="12.5703125" customWidth="1"/>
    <col min="8714" max="8714" width="10.7109375" customWidth="1"/>
    <col min="8716" max="8717" width="7.5703125" customWidth="1"/>
    <col min="8718" max="8718" width="7" customWidth="1"/>
    <col min="8719" max="8719" width="7.42578125" customWidth="1"/>
    <col min="8720" max="8720" width="7.85546875" customWidth="1"/>
    <col min="8724" max="8724" width="9.85546875" customWidth="1"/>
    <col min="8725" max="8725" width="25.5703125" customWidth="1"/>
    <col min="8962" max="8962" width="24.140625" customWidth="1"/>
    <col min="8963" max="8963" width="14.85546875" customWidth="1"/>
    <col min="8964" max="8964" width="11.28515625" customWidth="1"/>
    <col min="8965" max="8965" width="10.140625" customWidth="1"/>
    <col min="8966" max="8966" width="11.42578125" customWidth="1"/>
    <col min="8967" max="8967" width="11.7109375" customWidth="1"/>
    <col min="8968" max="8968" width="11.5703125" customWidth="1"/>
    <col min="8969" max="8969" width="12.5703125" customWidth="1"/>
    <col min="8970" max="8970" width="10.7109375" customWidth="1"/>
    <col min="8972" max="8973" width="7.5703125" customWidth="1"/>
    <col min="8974" max="8974" width="7" customWidth="1"/>
    <col min="8975" max="8975" width="7.42578125" customWidth="1"/>
    <col min="8976" max="8976" width="7.85546875" customWidth="1"/>
    <col min="8980" max="8980" width="9.85546875" customWidth="1"/>
    <col min="8981" max="8981" width="25.5703125" customWidth="1"/>
    <col min="9218" max="9218" width="24.140625" customWidth="1"/>
    <col min="9219" max="9219" width="14.85546875" customWidth="1"/>
    <col min="9220" max="9220" width="11.28515625" customWidth="1"/>
    <col min="9221" max="9221" width="10.140625" customWidth="1"/>
    <col min="9222" max="9222" width="11.42578125" customWidth="1"/>
    <col min="9223" max="9223" width="11.7109375" customWidth="1"/>
    <col min="9224" max="9224" width="11.5703125" customWidth="1"/>
    <col min="9225" max="9225" width="12.5703125" customWidth="1"/>
    <col min="9226" max="9226" width="10.7109375" customWidth="1"/>
    <col min="9228" max="9229" width="7.5703125" customWidth="1"/>
    <col min="9230" max="9230" width="7" customWidth="1"/>
    <col min="9231" max="9231" width="7.42578125" customWidth="1"/>
    <col min="9232" max="9232" width="7.85546875" customWidth="1"/>
    <col min="9236" max="9236" width="9.85546875" customWidth="1"/>
    <col min="9237" max="9237" width="25.5703125" customWidth="1"/>
    <col min="9474" max="9474" width="24.140625" customWidth="1"/>
    <col min="9475" max="9475" width="14.85546875" customWidth="1"/>
    <col min="9476" max="9476" width="11.28515625" customWidth="1"/>
    <col min="9477" max="9477" width="10.140625" customWidth="1"/>
    <col min="9478" max="9478" width="11.42578125" customWidth="1"/>
    <col min="9479" max="9479" width="11.7109375" customWidth="1"/>
    <col min="9480" max="9480" width="11.5703125" customWidth="1"/>
    <col min="9481" max="9481" width="12.5703125" customWidth="1"/>
    <col min="9482" max="9482" width="10.7109375" customWidth="1"/>
    <col min="9484" max="9485" width="7.5703125" customWidth="1"/>
    <col min="9486" max="9486" width="7" customWidth="1"/>
    <col min="9487" max="9487" width="7.42578125" customWidth="1"/>
    <col min="9488" max="9488" width="7.85546875" customWidth="1"/>
    <col min="9492" max="9492" width="9.85546875" customWidth="1"/>
    <col min="9493" max="9493" width="25.5703125" customWidth="1"/>
    <col min="9730" max="9730" width="24.140625" customWidth="1"/>
    <col min="9731" max="9731" width="14.85546875" customWidth="1"/>
    <col min="9732" max="9732" width="11.28515625" customWidth="1"/>
    <col min="9733" max="9733" width="10.140625" customWidth="1"/>
    <col min="9734" max="9734" width="11.42578125" customWidth="1"/>
    <col min="9735" max="9735" width="11.7109375" customWidth="1"/>
    <col min="9736" max="9736" width="11.5703125" customWidth="1"/>
    <col min="9737" max="9737" width="12.5703125" customWidth="1"/>
    <col min="9738" max="9738" width="10.7109375" customWidth="1"/>
    <col min="9740" max="9741" width="7.5703125" customWidth="1"/>
    <col min="9742" max="9742" width="7" customWidth="1"/>
    <col min="9743" max="9743" width="7.42578125" customWidth="1"/>
    <col min="9744" max="9744" width="7.85546875" customWidth="1"/>
    <col min="9748" max="9748" width="9.85546875" customWidth="1"/>
    <col min="9749" max="9749" width="25.5703125" customWidth="1"/>
    <col min="9986" max="9986" width="24.140625" customWidth="1"/>
    <col min="9987" max="9987" width="14.85546875" customWidth="1"/>
    <col min="9988" max="9988" width="11.28515625" customWidth="1"/>
    <col min="9989" max="9989" width="10.140625" customWidth="1"/>
    <col min="9990" max="9990" width="11.42578125" customWidth="1"/>
    <col min="9991" max="9991" width="11.7109375" customWidth="1"/>
    <col min="9992" max="9992" width="11.5703125" customWidth="1"/>
    <col min="9993" max="9993" width="12.5703125" customWidth="1"/>
    <col min="9994" max="9994" width="10.7109375" customWidth="1"/>
    <col min="9996" max="9997" width="7.5703125" customWidth="1"/>
    <col min="9998" max="9998" width="7" customWidth="1"/>
    <col min="9999" max="9999" width="7.42578125" customWidth="1"/>
    <col min="10000" max="10000" width="7.85546875" customWidth="1"/>
    <col min="10004" max="10004" width="9.85546875" customWidth="1"/>
    <col min="10005" max="10005" width="25.5703125" customWidth="1"/>
    <col min="10242" max="10242" width="24.140625" customWidth="1"/>
    <col min="10243" max="10243" width="14.85546875" customWidth="1"/>
    <col min="10244" max="10244" width="11.28515625" customWidth="1"/>
    <col min="10245" max="10245" width="10.140625" customWidth="1"/>
    <col min="10246" max="10246" width="11.42578125" customWidth="1"/>
    <col min="10247" max="10247" width="11.7109375" customWidth="1"/>
    <col min="10248" max="10248" width="11.5703125" customWidth="1"/>
    <col min="10249" max="10249" width="12.5703125" customWidth="1"/>
    <col min="10250" max="10250" width="10.7109375" customWidth="1"/>
    <col min="10252" max="10253" width="7.5703125" customWidth="1"/>
    <col min="10254" max="10254" width="7" customWidth="1"/>
    <col min="10255" max="10255" width="7.42578125" customWidth="1"/>
    <col min="10256" max="10256" width="7.85546875" customWidth="1"/>
    <col min="10260" max="10260" width="9.85546875" customWidth="1"/>
    <col min="10261" max="10261" width="25.5703125" customWidth="1"/>
    <col min="10498" max="10498" width="24.140625" customWidth="1"/>
    <col min="10499" max="10499" width="14.85546875" customWidth="1"/>
    <col min="10500" max="10500" width="11.28515625" customWidth="1"/>
    <col min="10501" max="10501" width="10.140625" customWidth="1"/>
    <col min="10502" max="10502" width="11.42578125" customWidth="1"/>
    <col min="10503" max="10503" width="11.7109375" customWidth="1"/>
    <col min="10504" max="10504" width="11.5703125" customWidth="1"/>
    <col min="10505" max="10505" width="12.5703125" customWidth="1"/>
    <col min="10506" max="10506" width="10.7109375" customWidth="1"/>
    <col min="10508" max="10509" width="7.5703125" customWidth="1"/>
    <col min="10510" max="10510" width="7" customWidth="1"/>
    <col min="10511" max="10511" width="7.42578125" customWidth="1"/>
    <col min="10512" max="10512" width="7.85546875" customWidth="1"/>
    <col min="10516" max="10516" width="9.85546875" customWidth="1"/>
    <col min="10517" max="10517" width="25.5703125" customWidth="1"/>
    <col min="10754" max="10754" width="24.140625" customWidth="1"/>
    <col min="10755" max="10755" width="14.85546875" customWidth="1"/>
    <col min="10756" max="10756" width="11.28515625" customWidth="1"/>
    <col min="10757" max="10757" width="10.140625" customWidth="1"/>
    <col min="10758" max="10758" width="11.42578125" customWidth="1"/>
    <col min="10759" max="10759" width="11.7109375" customWidth="1"/>
    <col min="10760" max="10760" width="11.5703125" customWidth="1"/>
    <col min="10761" max="10761" width="12.5703125" customWidth="1"/>
    <col min="10762" max="10762" width="10.7109375" customWidth="1"/>
    <col min="10764" max="10765" width="7.5703125" customWidth="1"/>
    <col min="10766" max="10766" width="7" customWidth="1"/>
    <col min="10767" max="10767" width="7.42578125" customWidth="1"/>
    <col min="10768" max="10768" width="7.85546875" customWidth="1"/>
    <col min="10772" max="10772" width="9.85546875" customWidth="1"/>
    <col min="10773" max="10773" width="25.5703125" customWidth="1"/>
    <col min="11010" max="11010" width="24.140625" customWidth="1"/>
    <col min="11011" max="11011" width="14.85546875" customWidth="1"/>
    <col min="11012" max="11012" width="11.28515625" customWidth="1"/>
    <col min="11013" max="11013" width="10.140625" customWidth="1"/>
    <col min="11014" max="11014" width="11.42578125" customWidth="1"/>
    <col min="11015" max="11015" width="11.7109375" customWidth="1"/>
    <col min="11016" max="11016" width="11.5703125" customWidth="1"/>
    <col min="11017" max="11017" width="12.5703125" customWidth="1"/>
    <col min="11018" max="11018" width="10.7109375" customWidth="1"/>
    <col min="11020" max="11021" width="7.5703125" customWidth="1"/>
    <col min="11022" max="11022" width="7" customWidth="1"/>
    <col min="11023" max="11023" width="7.42578125" customWidth="1"/>
    <col min="11024" max="11024" width="7.85546875" customWidth="1"/>
    <col min="11028" max="11028" width="9.85546875" customWidth="1"/>
    <col min="11029" max="11029" width="25.5703125" customWidth="1"/>
    <col min="11266" max="11266" width="24.140625" customWidth="1"/>
    <col min="11267" max="11267" width="14.85546875" customWidth="1"/>
    <col min="11268" max="11268" width="11.28515625" customWidth="1"/>
    <col min="11269" max="11269" width="10.140625" customWidth="1"/>
    <col min="11270" max="11270" width="11.42578125" customWidth="1"/>
    <col min="11271" max="11271" width="11.7109375" customWidth="1"/>
    <col min="11272" max="11272" width="11.5703125" customWidth="1"/>
    <col min="11273" max="11273" width="12.5703125" customWidth="1"/>
    <col min="11274" max="11274" width="10.7109375" customWidth="1"/>
    <col min="11276" max="11277" width="7.5703125" customWidth="1"/>
    <col min="11278" max="11278" width="7" customWidth="1"/>
    <col min="11279" max="11279" width="7.42578125" customWidth="1"/>
    <col min="11280" max="11280" width="7.85546875" customWidth="1"/>
    <col min="11284" max="11284" width="9.85546875" customWidth="1"/>
    <col min="11285" max="11285" width="25.5703125" customWidth="1"/>
    <col min="11522" max="11522" width="24.140625" customWidth="1"/>
    <col min="11523" max="11523" width="14.85546875" customWidth="1"/>
    <col min="11524" max="11524" width="11.28515625" customWidth="1"/>
    <col min="11525" max="11525" width="10.140625" customWidth="1"/>
    <col min="11526" max="11526" width="11.42578125" customWidth="1"/>
    <col min="11527" max="11527" width="11.7109375" customWidth="1"/>
    <col min="11528" max="11528" width="11.5703125" customWidth="1"/>
    <col min="11529" max="11529" width="12.5703125" customWidth="1"/>
    <col min="11530" max="11530" width="10.7109375" customWidth="1"/>
    <col min="11532" max="11533" width="7.5703125" customWidth="1"/>
    <col min="11534" max="11534" width="7" customWidth="1"/>
    <col min="11535" max="11535" width="7.42578125" customWidth="1"/>
    <col min="11536" max="11536" width="7.85546875" customWidth="1"/>
    <col min="11540" max="11540" width="9.85546875" customWidth="1"/>
    <col min="11541" max="11541" width="25.5703125" customWidth="1"/>
    <col min="11778" max="11778" width="24.140625" customWidth="1"/>
    <col min="11779" max="11779" width="14.85546875" customWidth="1"/>
    <col min="11780" max="11780" width="11.28515625" customWidth="1"/>
    <col min="11781" max="11781" width="10.140625" customWidth="1"/>
    <col min="11782" max="11782" width="11.42578125" customWidth="1"/>
    <col min="11783" max="11783" width="11.7109375" customWidth="1"/>
    <col min="11784" max="11784" width="11.5703125" customWidth="1"/>
    <col min="11785" max="11785" width="12.5703125" customWidth="1"/>
    <col min="11786" max="11786" width="10.7109375" customWidth="1"/>
    <col min="11788" max="11789" width="7.5703125" customWidth="1"/>
    <col min="11790" max="11790" width="7" customWidth="1"/>
    <col min="11791" max="11791" width="7.42578125" customWidth="1"/>
    <col min="11792" max="11792" width="7.85546875" customWidth="1"/>
    <col min="11796" max="11796" width="9.85546875" customWidth="1"/>
    <col min="11797" max="11797" width="25.5703125" customWidth="1"/>
    <col min="12034" max="12034" width="24.140625" customWidth="1"/>
    <col min="12035" max="12035" width="14.85546875" customWidth="1"/>
    <col min="12036" max="12036" width="11.28515625" customWidth="1"/>
    <col min="12037" max="12037" width="10.140625" customWidth="1"/>
    <col min="12038" max="12038" width="11.42578125" customWidth="1"/>
    <col min="12039" max="12039" width="11.7109375" customWidth="1"/>
    <col min="12040" max="12040" width="11.5703125" customWidth="1"/>
    <col min="12041" max="12041" width="12.5703125" customWidth="1"/>
    <col min="12042" max="12042" width="10.7109375" customWidth="1"/>
    <col min="12044" max="12045" width="7.5703125" customWidth="1"/>
    <col min="12046" max="12046" width="7" customWidth="1"/>
    <col min="12047" max="12047" width="7.42578125" customWidth="1"/>
    <col min="12048" max="12048" width="7.85546875" customWidth="1"/>
    <col min="12052" max="12052" width="9.85546875" customWidth="1"/>
    <col min="12053" max="12053" width="25.5703125" customWidth="1"/>
    <col min="12290" max="12290" width="24.140625" customWidth="1"/>
    <col min="12291" max="12291" width="14.85546875" customWidth="1"/>
    <col min="12292" max="12292" width="11.28515625" customWidth="1"/>
    <col min="12293" max="12293" width="10.140625" customWidth="1"/>
    <col min="12294" max="12294" width="11.42578125" customWidth="1"/>
    <col min="12295" max="12295" width="11.7109375" customWidth="1"/>
    <col min="12296" max="12296" width="11.5703125" customWidth="1"/>
    <col min="12297" max="12297" width="12.5703125" customWidth="1"/>
    <col min="12298" max="12298" width="10.7109375" customWidth="1"/>
    <col min="12300" max="12301" width="7.5703125" customWidth="1"/>
    <col min="12302" max="12302" width="7" customWidth="1"/>
    <col min="12303" max="12303" width="7.42578125" customWidth="1"/>
    <col min="12304" max="12304" width="7.85546875" customWidth="1"/>
    <col min="12308" max="12308" width="9.85546875" customWidth="1"/>
    <col min="12309" max="12309" width="25.5703125" customWidth="1"/>
    <col min="12546" max="12546" width="24.140625" customWidth="1"/>
    <col min="12547" max="12547" width="14.85546875" customWidth="1"/>
    <col min="12548" max="12548" width="11.28515625" customWidth="1"/>
    <col min="12549" max="12549" width="10.140625" customWidth="1"/>
    <col min="12550" max="12550" width="11.42578125" customWidth="1"/>
    <col min="12551" max="12551" width="11.7109375" customWidth="1"/>
    <col min="12552" max="12552" width="11.5703125" customWidth="1"/>
    <col min="12553" max="12553" width="12.5703125" customWidth="1"/>
    <col min="12554" max="12554" width="10.7109375" customWidth="1"/>
    <col min="12556" max="12557" width="7.5703125" customWidth="1"/>
    <col min="12558" max="12558" width="7" customWidth="1"/>
    <col min="12559" max="12559" width="7.42578125" customWidth="1"/>
    <col min="12560" max="12560" width="7.85546875" customWidth="1"/>
    <col min="12564" max="12564" width="9.85546875" customWidth="1"/>
    <col min="12565" max="12565" width="25.5703125" customWidth="1"/>
    <col min="12802" max="12802" width="24.140625" customWidth="1"/>
    <col min="12803" max="12803" width="14.85546875" customWidth="1"/>
    <col min="12804" max="12804" width="11.28515625" customWidth="1"/>
    <col min="12805" max="12805" width="10.140625" customWidth="1"/>
    <col min="12806" max="12806" width="11.42578125" customWidth="1"/>
    <col min="12807" max="12807" width="11.7109375" customWidth="1"/>
    <col min="12808" max="12808" width="11.5703125" customWidth="1"/>
    <col min="12809" max="12809" width="12.5703125" customWidth="1"/>
    <col min="12810" max="12810" width="10.7109375" customWidth="1"/>
    <col min="12812" max="12813" width="7.5703125" customWidth="1"/>
    <col min="12814" max="12814" width="7" customWidth="1"/>
    <col min="12815" max="12815" width="7.42578125" customWidth="1"/>
    <col min="12816" max="12816" width="7.85546875" customWidth="1"/>
    <col min="12820" max="12820" width="9.85546875" customWidth="1"/>
    <col min="12821" max="12821" width="25.5703125" customWidth="1"/>
    <col min="13058" max="13058" width="24.140625" customWidth="1"/>
    <col min="13059" max="13059" width="14.85546875" customWidth="1"/>
    <col min="13060" max="13060" width="11.28515625" customWidth="1"/>
    <col min="13061" max="13061" width="10.140625" customWidth="1"/>
    <col min="13062" max="13062" width="11.42578125" customWidth="1"/>
    <col min="13063" max="13063" width="11.7109375" customWidth="1"/>
    <col min="13064" max="13064" width="11.5703125" customWidth="1"/>
    <col min="13065" max="13065" width="12.5703125" customWidth="1"/>
    <col min="13066" max="13066" width="10.7109375" customWidth="1"/>
    <col min="13068" max="13069" width="7.5703125" customWidth="1"/>
    <col min="13070" max="13070" width="7" customWidth="1"/>
    <col min="13071" max="13071" width="7.42578125" customWidth="1"/>
    <col min="13072" max="13072" width="7.85546875" customWidth="1"/>
    <col min="13076" max="13076" width="9.85546875" customWidth="1"/>
    <col min="13077" max="13077" width="25.5703125" customWidth="1"/>
    <col min="13314" max="13314" width="24.140625" customWidth="1"/>
    <col min="13315" max="13315" width="14.85546875" customWidth="1"/>
    <col min="13316" max="13316" width="11.28515625" customWidth="1"/>
    <col min="13317" max="13317" width="10.140625" customWidth="1"/>
    <col min="13318" max="13318" width="11.42578125" customWidth="1"/>
    <col min="13319" max="13319" width="11.7109375" customWidth="1"/>
    <col min="13320" max="13320" width="11.5703125" customWidth="1"/>
    <col min="13321" max="13321" width="12.5703125" customWidth="1"/>
    <col min="13322" max="13322" width="10.7109375" customWidth="1"/>
    <col min="13324" max="13325" width="7.5703125" customWidth="1"/>
    <col min="13326" max="13326" width="7" customWidth="1"/>
    <col min="13327" max="13327" width="7.42578125" customWidth="1"/>
    <col min="13328" max="13328" width="7.85546875" customWidth="1"/>
    <col min="13332" max="13332" width="9.85546875" customWidth="1"/>
    <col min="13333" max="13333" width="25.5703125" customWidth="1"/>
    <col min="13570" max="13570" width="24.140625" customWidth="1"/>
    <col min="13571" max="13571" width="14.85546875" customWidth="1"/>
    <col min="13572" max="13572" width="11.28515625" customWidth="1"/>
    <col min="13573" max="13573" width="10.140625" customWidth="1"/>
    <col min="13574" max="13574" width="11.42578125" customWidth="1"/>
    <col min="13575" max="13575" width="11.7109375" customWidth="1"/>
    <col min="13576" max="13576" width="11.5703125" customWidth="1"/>
    <col min="13577" max="13577" width="12.5703125" customWidth="1"/>
    <col min="13578" max="13578" width="10.7109375" customWidth="1"/>
    <col min="13580" max="13581" width="7.5703125" customWidth="1"/>
    <col min="13582" max="13582" width="7" customWidth="1"/>
    <col min="13583" max="13583" width="7.42578125" customWidth="1"/>
    <col min="13584" max="13584" width="7.85546875" customWidth="1"/>
    <col min="13588" max="13588" width="9.85546875" customWidth="1"/>
    <col min="13589" max="13589" width="25.5703125" customWidth="1"/>
    <col min="13826" max="13826" width="24.140625" customWidth="1"/>
    <col min="13827" max="13827" width="14.85546875" customWidth="1"/>
    <col min="13828" max="13828" width="11.28515625" customWidth="1"/>
    <col min="13829" max="13829" width="10.140625" customWidth="1"/>
    <col min="13830" max="13830" width="11.42578125" customWidth="1"/>
    <col min="13831" max="13831" width="11.7109375" customWidth="1"/>
    <col min="13832" max="13832" width="11.5703125" customWidth="1"/>
    <col min="13833" max="13833" width="12.5703125" customWidth="1"/>
    <col min="13834" max="13834" width="10.7109375" customWidth="1"/>
    <col min="13836" max="13837" width="7.5703125" customWidth="1"/>
    <col min="13838" max="13838" width="7" customWidth="1"/>
    <col min="13839" max="13839" width="7.42578125" customWidth="1"/>
    <col min="13840" max="13840" width="7.85546875" customWidth="1"/>
    <col min="13844" max="13844" width="9.85546875" customWidth="1"/>
    <col min="13845" max="13845" width="25.5703125" customWidth="1"/>
    <col min="14082" max="14082" width="24.140625" customWidth="1"/>
    <col min="14083" max="14083" width="14.85546875" customWidth="1"/>
    <col min="14084" max="14084" width="11.28515625" customWidth="1"/>
    <col min="14085" max="14085" width="10.140625" customWidth="1"/>
    <col min="14086" max="14086" width="11.42578125" customWidth="1"/>
    <col min="14087" max="14087" width="11.7109375" customWidth="1"/>
    <col min="14088" max="14088" width="11.5703125" customWidth="1"/>
    <col min="14089" max="14089" width="12.5703125" customWidth="1"/>
    <col min="14090" max="14090" width="10.7109375" customWidth="1"/>
    <col min="14092" max="14093" width="7.5703125" customWidth="1"/>
    <col min="14094" max="14094" width="7" customWidth="1"/>
    <col min="14095" max="14095" width="7.42578125" customWidth="1"/>
    <col min="14096" max="14096" width="7.85546875" customWidth="1"/>
    <col min="14100" max="14100" width="9.85546875" customWidth="1"/>
    <col min="14101" max="14101" width="25.5703125" customWidth="1"/>
    <col min="14338" max="14338" width="24.140625" customWidth="1"/>
    <col min="14339" max="14339" width="14.85546875" customWidth="1"/>
    <col min="14340" max="14340" width="11.28515625" customWidth="1"/>
    <col min="14341" max="14341" width="10.140625" customWidth="1"/>
    <col min="14342" max="14342" width="11.42578125" customWidth="1"/>
    <col min="14343" max="14343" width="11.7109375" customWidth="1"/>
    <col min="14344" max="14344" width="11.5703125" customWidth="1"/>
    <col min="14345" max="14345" width="12.5703125" customWidth="1"/>
    <col min="14346" max="14346" width="10.7109375" customWidth="1"/>
    <col min="14348" max="14349" width="7.5703125" customWidth="1"/>
    <col min="14350" max="14350" width="7" customWidth="1"/>
    <col min="14351" max="14351" width="7.42578125" customWidth="1"/>
    <col min="14352" max="14352" width="7.85546875" customWidth="1"/>
    <col min="14356" max="14356" width="9.85546875" customWidth="1"/>
    <col min="14357" max="14357" width="25.5703125" customWidth="1"/>
    <col min="14594" max="14594" width="24.140625" customWidth="1"/>
    <col min="14595" max="14595" width="14.85546875" customWidth="1"/>
    <col min="14596" max="14596" width="11.28515625" customWidth="1"/>
    <col min="14597" max="14597" width="10.140625" customWidth="1"/>
    <col min="14598" max="14598" width="11.42578125" customWidth="1"/>
    <col min="14599" max="14599" width="11.7109375" customWidth="1"/>
    <col min="14600" max="14600" width="11.5703125" customWidth="1"/>
    <col min="14601" max="14601" width="12.5703125" customWidth="1"/>
    <col min="14602" max="14602" width="10.7109375" customWidth="1"/>
    <col min="14604" max="14605" width="7.5703125" customWidth="1"/>
    <col min="14606" max="14606" width="7" customWidth="1"/>
    <col min="14607" max="14607" width="7.42578125" customWidth="1"/>
    <col min="14608" max="14608" width="7.85546875" customWidth="1"/>
    <col min="14612" max="14612" width="9.85546875" customWidth="1"/>
    <col min="14613" max="14613" width="25.5703125" customWidth="1"/>
    <col min="14850" max="14850" width="24.140625" customWidth="1"/>
    <col min="14851" max="14851" width="14.85546875" customWidth="1"/>
    <col min="14852" max="14852" width="11.28515625" customWidth="1"/>
    <col min="14853" max="14853" width="10.140625" customWidth="1"/>
    <col min="14854" max="14854" width="11.42578125" customWidth="1"/>
    <col min="14855" max="14855" width="11.7109375" customWidth="1"/>
    <col min="14856" max="14856" width="11.5703125" customWidth="1"/>
    <col min="14857" max="14857" width="12.5703125" customWidth="1"/>
    <col min="14858" max="14858" width="10.7109375" customWidth="1"/>
    <col min="14860" max="14861" width="7.5703125" customWidth="1"/>
    <col min="14862" max="14862" width="7" customWidth="1"/>
    <col min="14863" max="14863" width="7.42578125" customWidth="1"/>
    <col min="14864" max="14864" width="7.85546875" customWidth="1"/>
    <col min="14868" max="14868" width="9.85546875" customWidth="1"/>
    <col min="14869" max="14869" width="25.5703125" customWidth="1"/>
    <col min="15106" max="15106" width="24.140625" customWidth="1"/>
    <col min="15107" max="15107" width="14.85546875" customWidth="1"/>
    <col min="15108" max="15108" width="11.28515625" customWidth="1"/>
    <col min="15109" max="15109" width="10.140625" customWidth="1"/>
    <col min="15110" max="15110" width="11.42578125" customWidth="1"/>
    <col min="15111" max="15111" width="11.7109375" customWidth="1"/>
    <col min="15112" max="15112" width="11.5703125" customWidth="1"/>
    <col min="15113" max="15113" width="12.5703125" customWidth="1"/>
    <col min="15114" max="15114" width="10.7109375" customWidth="1"/>
    <col min="15116" max="15117" width="7.5703125" customWidth="1"/>
    <col min="15118" max="15118" width="7" customWidth="1"/>
    <col min="15119" max="15119" width="7.42578125" customWidth="1"/>
    <col min="15120" max="15120" width="7.85546875" customWidth="1"/>
    <col min="15124" max="15124" width="9.85546875" customWidth="1"/>
    <col min="15125" max="15125" width="25.5703125" customWidth="1"/>
    <col min="15362" max="15362" width="24.140625" customWidth="1"/>
    <col min="15363" max="15363" width="14.85546875" customWidth="1"/>
    <col min="15364" max="15364" width="11.28515625" customWidth="1"/>
    <col min="15365" max="15365" width="10.140625" customWidth="1"/>
    <col min="15366" max="15366" width="11.42578125" customWidth="1"/>
    <col min="15367" max="15367" width="11.7109375" customWidth="1"/>
    <col min="15368" max="15368" width="11.5703125" customWidth="1"/>
    <col min="15369" max="15369" width="12.5703125" customWidth="1"/>
    <col min="15370" max="15370" width="10.7109375" customWidth="1"/>
    <col min="15372" max="15373" width="7.5703125" customWidth="1"/>
    <col min="15374" max="15374" width="7" customWidth="1"/>
    <col min="15375" max="15375" width="7.42578125" customWidth="1"/>
    <col min="15376" max="15376" width="7.85546875" customWidth="1"/>
    <col min="15380" max="15380" width="9.85546875" customWidth="1"/>
    <col min="15381" max="15381" width="25.5703125" customWidth="1"/>
    <col min="15618" max="15618" width="24.140625" customWidth="1"/>
    <col min="15619" max="15619" width="14.85546875" customWidth="1"/>
    <col min="15620" max="15620" width="11.28515625" customWidth="1"/>
    <col min="15621" max="15621" width="10.140625" customWidth="1"/>
    <col min="15622" max="15622" width="11.42578125" customWidth="1"/>
    <col min="15623" max="15623" width="11.7109375" customWidth="1"/>
    <col min="15624" max="15624" width="11.5703125" customWidth="1"/>
    <col min="15625" max="15625" width="12.5703125" customWidth="1"/>
    <col min="15626" max="15626" width="10.7109375" customWidth="1"/>
    <col min="15628" max="15629" width="7.5703125" customWidth="1"/>
    <col min="15630" max="15630" width="7" customWidth="1"/>
    <col min="15631" max="15631" width="7.42578125" customWidth="1"/>
    <col min="15632" max="15632" width="7.85546875" customWidth="1"/>
    <col min="15636" max="15636" width="9.85546875" customWidth="1"/>
    <col min="15637" max="15637" width="25.5703125" customWidth="1"/>
    <col min="15874" max="15874" width="24.140625" customWidth="1"/>
    <col min="15875" max="15875" width="14.85546875" customWidth="1"/>
    <col min="15876" max="15876" width="11.28515625" customWidth="1"/>
    <col min="15877" max="15877" width="10.140625" customWidth="1"/>
    <col min="15878" max="15878" width="11.42578125" customWidth="1"/>
    <col min="15879" max="15879" width="11.7109375" customWidth="1"/>
    <col min="15880" max="15880" width="11.5703125" customWidth="1"/>
    <col min="15881" max="15881" width="12.5703125" customWidth="1"/>
    <col min="15882" max="15882" width="10.7109375" customWidth="1"/>
    <col min="15884" max="15885" width="7.5703125" customWidth="1"/>
    <col min="15886" max="15886" width="7" customWidth="1"/>
    <col min="15887" max="15887" width="7.42578125" customWidth="1"/>
    <col min="15888" max="15888" width="7.85546875" customWidth="1"/>
    <col min="15892" max="15892" width="9.85546875" customWidth="1"/>
    <col min="15893" max="15893" width="25.5703125" customWidth="1"/>
    <col min="16130" max="16130" width="24.140625" customWidth="1"/>
    <col min="16131" max="16131" width="14.85546875" customWidth="1"/>
    <col min="16132" max="16132" width="11.28515625" customWidth="1"/>
    <col min="16133" max="16133" width="10.140625" customWidth="1"/>
    <col min="16134" max="16134" width="11.42578125" customWidth="1"/>
    <col min="16135" max="16135" width="11.7109375" customWidth="1"/>
    <col min="16136" max="16136" width="11.5703125" customWidth="1"/>
    <col min="16137" max="16137" width="12.5703125" customWidth="1"/>
    <col min="16138" max="16138" width="10.7109375" customWidth="1"/>
    <col min="16140" max="16141" width="7.5703125" customWidth="1"/>
    <col min="16142" max="16142" width="7" customWidth="1"/>
    <col min="16143" max="16143" width="7.42578125" customWidth="1"/>
    <col min="16144" max="16144" width="7.85546875" customWidth="1"/>
    <col min="16148" max="16148" width="9.85546875" customWidth="1"/>
    <col min="16149" max="16149" width="25.5703125" customWidth="1"/>
  </cols>
  <sheetData>
    <row r="1" spans="1:24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1"/>
      <c r="U1" s="1"/>
    </row>
    <row r="2" spans="1:24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S2" s="1"/>
      <c r="U2" s="1"/>
    </row>
    <row r="3" spans="1:24" s="4" customFormat="1" ht="18.75" customHeight="1" x14ac:dyDescent="0.25">
      <c r="A3" s="55" t="s">
        <v>1</v>
      </c>
      <c r="B3" s="55" t="s">
        <v>2</v>
      </c>
      <c r="C3" s="56" t="s">
        <v>3</v>
      </c>
      <c r="D3" s="55" t="s">
        <v>4</v>
      </c>
      <c r="E3" s="55" t="s">
        <v>5</v>
      </c>
      <c r="F3" s="55" t="s">
        <v>6</v>
      </c>
      <c r="G3" s="55"/>
      <c r="H3" s="55"/>
      <c r="I3" s="61" t="s">
        <v>7</v>
      </c>
      <c r="J3" s="62"/>
      <c r="K3" s="57" t="s">
        <v>8</v>
      </c>
      <c r="L3" s="57"/>
      <c r="M3" s="57" t="s">
        <v>9</v>
      </c>
      <c r="N3" s="57"/>
      <c r="O3" s="57" t="s">
        <v>10</v>
      </c>
      <c r="P3" s="57"/>
      <c r="Q3" s="58" t="s">
        <v>11</v>
      </c>
      <c r="R3" s="59"/>
      <c r="S3" s="58" t="s">
        <v>12</v>
      </c>
      <c r="T3" s="59"/>
      <c r="U3" s="53" t="s">
        <v>13</v>
      </c>
      <c r="V3" s="2"/>
      <c r="W3" s="2"/>
      <c r="X3" s="3"/>
    </row>
    <row r="4" spans="1:24" ht="15.75" x14ac:dyDescent="0.25">
      <c r="A4" s="55"/>
      <c r="B4" s="55"/>
      <c r="C4" s="56"/>
      <c r="D4" s="55"/>
      <c r="E4" s="55"/>
      <c r="F4" s="5" t="s">
        <v>14</v>
      </c>
      <c r="G4" s="6" t="s">
        <v>15</v>
      </c>
      <c r="H4" s="6" t="s">
        <v>37</v>
      </c>
      <c r="I4" s="7" t="s">
        <v>16</v>
      </c>
      <c r="J4" s="8" t="s">
        <v>17</v>
      </c>
      <c r="K4" s="9" t="s">
        <v>16</v>
      </c>
      <c r="L4" s="8" t="s">
        <v>17</v>
      </c>
      <c r="M4" s="9" t="s">
        <v>16</v>
      </c>
      <c r="N4" s="8" t="s">
        <v>17</v>
      </c>
      <c r="O4" s="10" t="s">
        <v>16</v>
      </c>
      <c r="P4" s="8" t="s">
        <v>17</v>
      </c>
      <c r="Q4" s="9" t="s">
        <v>16</v>
      </c>
      <c r="R4" s="8" t="s">
        <v>17</v>
      </c>
      <c r="S4" s="9" t="s">
        <v>16</v>
      </c>
      <c r="T4" s="8" t="s">
        <v>17</v>
      </c>
      <c r="U4" s="53"/>
      <c r="V4" s="2"/>
      <c r="W4" s="2"/>
      <c r="X4" s="11"/>
    </row>
    <row r="5" spans="1:24" ht="15.75" x14ac:dyDescent="0.25">
      <c r="A5" s="12"/>
      <c r="B5" s="12"/>
      <c r="C5" s="12"/>
      <c r="D5" s="12"/>
      <c r="E5" s="12"/>
      <c r="F5" s="12"/>
      <c r="G5" s="12"/>
      <c r="H5" s="13"/>
      <c r="I5" s="14"/>
      <c r="J5" s="13"/>
      <c r="K5" s="15"/>
      <c r="L5" s="13"/>
      <c r="M5" s="15"/>
      <c r="N5" s="13"/>
      <c r="O5" s="16"/>
      <c r="P5" s="13"/>
      <c r="Q5" s="17"/>
      <c r="R5" s="18"/>
      <c r="S5" s="17"/>
      <c r="T5" s="18"/>
      <c r="U5" s="17"/>
      <c r="V5" s="18"/>
      <c r="W5" s="18"/>
      <c r="X5" s="13"/>
    </row>
    <row r="6" spans="1:24" ht="17.25" customHeight="1" x14ac:dyDescent="0.25">
      <c r="A6" s="19">
        <v>1</v>
      </c>
      <c r="B6" s="20" t="str">
        <f>свод!B6</f>
        <v>Никита</v>
      </c>
      <c r="C6" s="21">
        <f>свод!C6</f>
        <v>39227</v>
      </c>
      <c r="D6" s="17">
        <f ca="1">свод!D6</f>
        <v>9</v>
      </c>
      <c r="E6" s="21" t="str">
        <f ca="1">свод!E6</f>
        <v>II</v>
      </c>
      <c r="F6" s="18"/>
      <c r="G6" s="18" t="str">
        <f>свод!G6</f>
        <v>Столица</v>
      </c>
      <c r="H6" s="18"/>
      <c r="I6" s="22" t="s">
        <v>18</v>
      </c>
      <c r="J6" s="23">
        <f>MATCH(I6,[1]ОСН_М!$J$1:$J$100,-1)</f>
        <v>2</v>
      </c>
      <c r="K6" s="24">
        <v>51</v>
      </c>
      <c r="L6" s="23">
        <f>MATCH(K6,[1]ОСН_М!$L$1:$L$100,1)</f>
        <v>62</v>
      </c>
      <c r="M6" s="25">
        <v>60</v>
      </c>
      <c r="N6" s="18">
        <f>MATCH(M6,[1]ОСН_М!$B$1:$B$100,1)</f>
        <v>2</v>
      </c>
      <c r="O6" s="26">
        <v>6.54</v>
      </c>
      <c r="P6" s="27">
        <f>MATCH(O6,[1]ОСН_М!$M$1:$M$100,-1)*IF(O6=0,0,1)</f>
        <v>32</v>
      </c>
      <c r="Q6" s="25">
        <v>9</v>
      </c>
      <c r="R6" s="18">
        <f>MATCH(Q6,[1]ОСН_М!$N$1:$N$100,1)</f>
        <v>56</v>
      </c>
      <c r="S6" s="17">
        <v>-5</v>
      </c>
      <c r="T6" s="18">
        <f>MATCH(S6,[1]ОСН_М!$I$1:$I$100,1)</f>
        <v>9</v>
      </c>
      <c r="U6" s="17">
        <f>SUM(J6,L6,N6,P6,R6,T6)</f>
        <v>163</v>
      </c>
      <c r="V6" s="18"/>
      <c r="W6" s="18"/>
      <c r="X6" s="13"/>
    </row>
    <row r="7" spans="1:24" ht="17.25" customHeight="1" x14ac:dyDescent="0.25">
      <c r="A7" s="18">
        <v>2</v>
      </c>
      <c r="B7" s="20" t="str">
        <f>свод!B7</f>
        <v>Андрей</v>
      </c>
      <c r="C7" s="21">
        <f>свод!C7</f>
        <v>39113</v>
      </c>
      <c r="D7" s="17">
        <f ca="1">свод!D7</f>
        <v>10</v>
      </c>
      <c r="E7" s="21" t="str">
        <f ca="1">свод!E7</f>
        <v>II</v>
      </c>
      <c r="F7" s="18"/>
      <c r="G7" s="18" t="str">
        <f>свод!G7</f>
        <v>Столица</v>
      </c>
      <c r="H7" s="18"/>
      <c r="I7" s="22">
        <v>23.6</v>
      </c>
      <c r="J7" s="23">
        <f>MATCH(I7,[1]ОСН_М!$J$1:$J$100,-1)</f>
        <v>64</v>
      </c>
      <c r="K7" s="24">
        <v>35</v>
      </c>
      <c r="L7" s="23">
        <f>MATCH(K7,[1]ОСН_М!$L$1:$L$100,1)</f>
        <v>35</v>
      </c>
      <c r="M7" s="25">
        <v>60.5</v>
      </c>
      <c r="N7" s="18">
        <f>MATCH(M7,[1]ОСН_М!$B$1:$B$100,1)</f>
        <v>2</v>
      </c>
      <c r="O7" s="26">
        <v>6.21</v>
      </c>
      <c r="P7" s="27">
        <f>MATCH(O7,[1]ОСН_М!$M$1:$M$100,-1)*IF(O7=0,0,1)</f>
        <v>43</v>
      </c>
      <c r="Q7" s="25">
        <v>2</v>
      </c>
      <c r="R7" s="18">
        <f>MATCH(Q7,[1]ОСН_М!$N$1:$N$100,1)</f>
        <v>18</v>
      </c>
      <c r="S7" s="17">
        <v>5</v>
      </c>
      <c r="T7" s="18">
        <f>MATCH(S7,[1]ОСН_М!$I$1:$I$100,1)</f>
        <v>40</v>
      </c>
      <c r="U7" s="17">
        <f t="shared" ref="U7:U9" si="0">SUM(J7,L7,N7,P7,R7,T7)</f>
        <v>202</v>
      </c>
      <c r="V7" s="18"/>
      <c r="W7" s="18"/>
      <c r="X7" s="13"/>
    </row>
    <row r="8" spans="1:24" ht="17.25" customHeight="1" x14ac:dyDescent="0.25">
      <c r="A8" s="18">
        <v>3</v>
      </c>
      <c r="B8" s="20" t="str">
        <f>свод!B8</f>
        <v>Александр</v>
      </c>
      <c r="C8" s="21">
        <f>свод!C8</f>
        <v>39111</v>
      </c>
      <c r="D8" s="17">
        <f ca="1">свод!D8</f>
        <v>10</v>
      </c>
      <c r="E8" s="21" t="str">
        <f ca="1">свод!E8</f>
        <v>II</v>
      </c>
      <c r="F8" s="18"/>
      <c r="G8" s="18" t="str">
        <f>свод!G8</f>
        <v>Деревня</v>
      </c>
      <c r="H8" s="18"/>
      <c r="I8" s="22">
        <v>23.5</v>
      </c>
      <c r="J8" s="23">
        <f>MATCH(I8,[1]ОСН_М!$J$1:$J$100,-1)</f>
        <v>65</v>
      </c>
      <c r="K8" s="24">
        <v>47</v>
      </c>
      <c r="L8" s="23">
        <f>MATCH(K8,[1]ОСН_М!$L$1:$L$100,1)</f>
        <v>54</v>
      </c>
      <c r="M8" s="25">
        <v>73</v>
      </c>
      <c r="N8" s="18">
        <f>MATCH(M8,[1]ОСН_М!$B$1:$B$100,1)</f>
        <v>5</v>
      </c>
      <c r="O8" s="26">
        <v>9.07</v>
      </c>
      <c r="P8" s="27">
        <f>MATCH(O8,[1]ОСН_М!$M$1:$M$100,-1)*IF(O8=0,0,1)</f>
        <v>5</v>
      </c>
      <c r="Q8" s="25">
        <v>3</v>
      </c>
      <c r="R8" s="18">
        <f>MATCH(Q8,[1]ОСН_М!$N$1:$N$100,1)</f>
        <v>26</v>
      </c>
      <c r="S8" s="17">
        <v>25</v>
      </c>
      <c r="T8" s="18">
        <f>MATCH(S8,[1]ОСН_М!$I$1:$I$100,1)</f>
        <v>100</v>
      </c>
      <c r="U8" s="17">
        <f t="shared" si="0"/>
        <v>255</v>
      </c>
      <c r="V8" s="18"/>
      <c r="W8" s="18"/>
      <c r="X8" s="13"/>
    </row>
    <row r="9" spans="1:24" ht="17.25" customHeight="1" x14ac:dyDescent="0.25">
      <c r="A9" s="18">
        <v>4</v>
      </c>
      <c r="B9" s="20" t="str">
        <f>свод!B9</f>
        <v>Евгений</v>
      </c>
      <c r="C9" s="21">
        <f>свод!C9</f>
        <v>39477</v>
      </c>
      <c r="D9" s="17">
        <f ca="1">свод!D9</f>
        <v>9</v>
      </c>
      <c r="E9" s="21" t="str">
        <f ca="1">свод!E9</f>
        <v>II</v>
      </c>
      <c r="F9" s="18"/>
      <c r="G9" s="18" t="str">
        <f>свод!G9</f>
        <v>Деревня</v>
      </c>
      <c r="H9" s="18"/>
      <c r="I9" s="22">
        <v>23.4</v>
      </c>
      <c r="J9" s="23">
        <f>MATCH(I9,[1]ОСН_М!$J$1:$J$100,-1)</f>
        <v>65</v>
      </c>
      <c r="K9" s="24">
        <v>13</v>
      </c>
      <c r="L9" s="23">
        <f>MATCH(K9,[1]ОСН_М!$L$1:$L$100,1)</f>
        <v>13</v>
      </c>
      <c r="M9" s="25">
        <v>99</v>
      </c>
      <c r="N9" s="18">
        <f>MATCH(M9,[1]ОСН_М!$B$1:$B$100,1)</f>
        <v>13</v>
      </c>
      <c r="O9" s="26">
        <v>9.11</v>
      </c>
      <c r="P9" s="27">
        <f>MATCH(O9,[1]ОСН_М!$M$1:$M$100,-1)*IF(O9=0,0,1)</f>
        <v>4</v>
      </c>
      <c r="Q9" s="25">
        <v>4</v>
      </c>
      <c r="R9" s="18">
        <f>MATCH(Q9,[1]ОСН_М!$N$1:$N$100,1)</f>
        <v>32</v>
      </c>
      <c r="S9" s="17">
        <v>23</v>
      </c>
      <c r="T9" s="18">
        <f>MATCH(S9,[1]ОСН_М!$I$1:$I$100,1)</f>
        <v>94</v>
      </c>
      <c r="U9" s="17">
        <f t="shared" si="0"/>
        <v>221</v>
      </c>
      <c r="V9" s="18"/>
      <c r="W9" s="18"/>
      <c r="X9" s="13"/>
    </row>
    <row r="10" spans="1:24" ht="17.25" customHeight="1" x14ac:dyDescent="0.25">
      <c r="A10" s="18">
        <v>5</v>
      </c>
      <c r="B10" s="64" t="str">
        <f>свод!B10</f>
        <v>Илья</v>
      </c>
      <c r="C10" s="65">
        <f>свод!C10</f>
        <v>39843</v>
      </c>
      <c r="D10" s="66">
        <f ca="1">свод!D10</f>
        <v>8</v>
      </c>
      <c r="E10" s="65" t="str">
        <f ca="1">свод!E10</f>
        <v>I</v>
      </c>
      <c r="F10" s="67"/>
      <c r="G10" s="67" t="str">
        <f>свод!G10</f>
        <v>Область</v>
      </c>
      <c r="H10" s="18"/>
      <c r="I10" s="22"/>
      <c r="J10" s="23"/>
      <c r="K10" s="24"/>
      <c r="L10" s="23"/>
      <c r="M10" s="25"/>
      <c r="N10" s="18"/>
      <c r="O10" s="26"/>
      <c r="P10" s="27"/>
      <c r="Q10" s="25"/>
      <c r="R10" s="18"/>
      <c r="S10" s="17"/>
      <c r="T10" s="18"/>
      <c r="U10" s="17"/>
      <c r="V10" s="18"/>
      <c r="W10" s="18"/>
      <c r="X10" s="13"/>
    </row>
    <row r="11" spans="1:24" ht="17.25" customHeight="1" x14ac:dyDescent="0.25">
      <c r="A11" s="18">
        <v>6</v>
      </c>
      <c r="B11" s="64" t="str">
        <f>свод!B11</f>
        <v>Владимир</v>
      </c>
      <c r="C11" s="65">
        <f>свод!C11</f>
        <v>39844</v>
      </c>
      <c r="D11" s="66">
        <f ca="1">свод!D11</f>
        <v>8</v>
      </c>
      <c r="E11" s="65" t="str">
        <f ca="1">свод!E11</f>
        <v>I</v>
      </c>
      <c r="F11" s="67"/>
      <c r="G11" s="67" t="str">
        <f>свод!G11</f>
        <v>Область</v>
      </c>
      <c r="H11" s="18"/>
      <c r="I11" s="22"/>
      <c r="J11" s="23"/>
      <c r="K11" s="24"/>
      <c r="L11" s="23"/>
      <c r="M11" s="25"/>
      <c r="N11" s="18"/>
      <c r="O11" s="26"/>
      <c r="P11" s="27"/>
      <c r="Q11" s="25"/>
      <c r="R11" s="18"/>
      <c r="S11" s="17"/>
      <c r="T11" s="18"/>
      <c r="U11" s="17"/>
      <c r="V11" s="18"/>
      <c r="W11" s="18"/>
      <c r="X11" s="13"/>
    </row>
    <row r="12" spans="1:24" ht="17.25" customHeight="1" x14ac:dyDescent="0.25">
      <c r="A12" s="18">
        <v>7</v>
      </c>
      <c r="B12" s="64" t="str">
        <f>свод!B12</f>
        <v>Сергей</v>
      </c>
      <c r="C12" s="65">
        <f>свод!C12</f>
        <v>38747</v>
      </c>
      <c r="D12" s="66">
        <f ca="1">свод!D12</f>
        <v>11</v>
      </c>
      <c r="E12" s="65" t="str">
        <f ca="1">свод!E12</f>
        <v>III</v>
      </c>
      <c r="F12" s="67"/>
      <c r="G12" s="67" t="str">
        <f>свод!G12</f>
        <v>Область</v>
      </c>
      <c r="H12" s="18"/>
      <c r="I12" s="22"/>
      <c r="J12" s="23"/>
      <c r="K12" s="25"/>
      <c r="L12" s="23"/>
      <c r="M12" s="25"/>
      <c r="N12" s="18"/>
      <c r="O12" s="26"/>
      <c r="P12" s="27"/>
      <c r="Q12" s="25"/>
      <c r="R12" s="18"/>
      <c r="S12" s="17"/>
      <c r="T12" s="18"/>
      <c r="U12" s="17"/>
      <c r="V12" s="18"/>
      <c r="W12" s="18"/>
      <c r="X12" s="13"/>
    </row>
    <row r="13" spans="1:24" ht="17.25" customHeight="1" x14ac:dyDescent="0.25">
      <c r="A13" s="18">
        <v>8</v>
      </c>
      <c r="B13" s="64" t="str">
        <f>свод!B13</f>
        <v>Николай</v>
      </c>
      <c r="C13" s="65">
        <f>свод!C13</f>
        <v>38748</v>
      </c>
      <c r="D13" s="66">
        <f ca="1">свод!D13</f>
        <v>11</v>
      </c>
      <c r="E13" s="65" t="str">
        <f ca="1">свод!E13</f>
        <v>III</v>
      </c>
      <c r="F13" s="67"/>
      <c r="G13" s="67" t="str">
        <f>свод!G13</f>
        <v>Область</v>
      </c>
      <c r="H13" s="19"/>
      <c r="I13" s="22"/>
      <c r="J13" s="23"/>
      <c r="K13" s="25"/>
      <c r="L13" s="23"/>
      <c r="M13" s="25"/>
      <c r="N13" s="18"/>
      <c r="O13" s="26"/>
      <c r="P13" s="27"/>
      <c r="Q13" s="25"/>
      <c r="R13" s="18"/>
      <c r="S13" s="17"/>
      <c r="T13" s="18"/>
      <c r="U13" s="17"/>
      <c r="V13" s="18"/>
      <c r="W13" s="18"/>
      <c r="X13" s="13"/>
    </row>
    <row r="14" spans="1:24" ht="28.5" customHeight="1" x14ac:dyDescent="0.25">
      <c r="A14" s="18"/>
      <c r="B14" s="28"/>
      <c r="C14" s="21"/>
      <c r="D14" s="17"/>
      <c r="E14" s="18"/>
      <c r="F14" s="18"/>
      <c r="G14" s="18"/>
      <c r="H14" s="18"/>
      <c r="I14" s="44" t="s">
        <v>20</v>
      </c>
      <c r="J14" s="23"/>
      <c r="K14" s="25"/>
      <c r="L14" s="23"/>
      <c r="M14" s="25"/>
      <c r="N14" s="18"/>
      <c r="O14" s="26"/>
      <c r="P14" s="27"/>
      <c r="Q14" s="25"/>
      <c r="R14" s="18"/>
      <c r="S14" s="17"/>
      <c r="T14" s="18"/>
      <c r="U14" s="17"/>
      <c r="V14" s="18"/>
      <c r="W14" s="18"/>
      <c r="X14" s="13"/>
    </row>
    <row r="15" spans="1:24" ht="17.25" customHeight="1" x14ac:dyDescent="0.25">
      <c r="A15" s="18"/>
      <c r="B15" s="28"/>
      <c r="C15" s="21"/>
      <c r="D15" s="17"/>
      <c r="E15" s="18"/>
      <c r="F15" s="18"/>
      <c r="G15" s="18"/>
      <c r="H15" s="18"/>
      <c r="I15" s="22"/>
      <c r="J15" s="23"/>
      <c r="K15" s="25"/>
      <c r="L15" s="23"/>
      <c r="M15" s="25"/>
      <c r="N15" s="18"/>
      <c r="O15" s="26"/>
      <c r="P15" s="27"/>
      <c r="Q15" s="25"/>
      <c r="R15" s="18"/>
      <c r="S15" s="17"/>
      <c r="T15" s="18"/>
      <c r="U15" s="17"/>
      <c r="V15" s="18"/>
      <c r="W15" s="18"/>
      <c r="X15" s="13"/>
    </row>
    <row r="16" spans="1:24" ht="17.25" customHeight="1" x14ac:dyDescent="0.25">
      <c r="A16" s="18"/>
      <c r="B16" s="28"/>
      <c r="C16" s="21"/>
      <c r="D16" s="17"/>
      <c r="E16" s="18"/>
      <c r="F16" s="18"/>
      <c r="G16" s="18"/>
      <c r="H16" s="18"/>
      <c r="I16" s="22"/>
      <c r="J16" s="23"/>
      <c r="K16" s="25"/>
      <c r="L16" s="23"/>
      <c r="M16" s="25"/>
      <c r="N16" s="18"/>
      <c r="O16" s="26"/>
      <c r="P16" s="27"/>
      <c r="Q16" s="25"/>
      <c r="R16" s="18"/>
      <c r="S16" s="17"/>
      <c r="T16" s="18"/>
      <c r="U16" s="17"/>
      <c r="V16" s="18"/>
      <c r="W16" s="18"/>
      <c r="X16" s="13"/>
    </row>
    <row r="17" spans="1:24" ht="17.25" customHeight="1" x14ac:dyDescent="0.25">
      <c r="A17" s="18"/>
      <c r="B17" s="28"/>
      <c r="C17" s="21"/>
      <c r="D17" s="17"/>
      <c r="E17" s="18"/>
      <c r="F17" s="18"/>
      <c r="G17" s="18"/>
      <c r="H17" s="18"/>
      <c r="I17" s="22"/>
      <c r="J17" s="23"/>
      <c r="K17" s="25"/>
      <c r="L17" s="23"/>
      <c r="M17" s="25"/>
      <c r="N17" s="18"/>
      <c r="O17" s="26"/>
      <c r="P17" s="27"/>
      <c r="Q17" s="25"/>
      <c r="R17" s="18"/>
      <c r="S17" s="17"/>
      <c r="T17" s="18"/>
      <c r="U17" s="17"/>
      <c r="V17" s="18"/>
      <c r="W17" s="18"/>
      <c r="X17" s="13"/>
    </row>
    <row r="18" spans="1:24" ht="17.25" customHeight="1" x14ac:dyDescent="0.25">
      <c r="A18" s="18"/>
      <c r="B18" s="28"/>
      <c r="C18" s="21"/>
      <c r="D18" s="17"/>
      <c r="E18" s="18"/>
      <c r="F18" s="29"/>
      <c r="G18" s="29"/>
      <c r="H18" s="29"/>
      <c r="I18" s="30"/>
      <c r="J18" s="23"/>
      <c r="K18" s="25"/>
      <c r="L18" s="23"/>
      <c r="M18" s="25"/>
      <c r="N18" s="18"/>
      <c r="O18" s="26"/>
      <c r="P18" s="27"/>
      <c r="Q18" s="25"/>
      <c r="R18" s="18"/>
      <c r="S18" s="17"/>
      <c r="T18" s="18"/>
      <c r="U18" s="17"/>
      <c r="V18" s="18"/>
      <c r="W18" s="18"/>
      <c r="X18" s="13"/>
    </row>
    <row r="19" spans="1:24" ht="17.25" customHeight="1" x14ac:dyDescent="0.25">
      <c r="A19" s="18"/>
      <c r="B19" s="28"/>
      <c r="C19" s="21"/>
      <c r="D19" s="17"/>
      <c r="E19" s="18"/>
      <c r="F19" s="29"/>
      <c r="G19" s="29"/>
      <c r="H19" s="29"/>
      <c r="I19" s="30"/>
      <c r="J19" s="23"/>
      <c r="K19" s="25"/>
      <c r="L19" s="23"/>
      <c r="M19" s="25"/>
      <c r="N19" s="18"/>
      <c r="O19" s="26"/>
      <c r="P19" s="27"/>
      <c r="Q19" s="25"/>
      <c r="R19" s="18"/>
      <c r="S19" s="17"/>
      <c r="T19" s="18"/>
      <c r="U19" s="17"/>
      <c r="V19" s="18"/>
      <c r="W19" s="18"/>
      <c r="X19" s="13"/>
    </row>
    <row r="20" spans="1:24" ht="17.25" customHeight="1" x14ac:dyDescent="0.25">
      <c r="A20" s="18"/>
      <c r="B20" s="28"/>
      <c r="C20" s="21"/>
      <c r="D20" s="17"/>
      <c r="E20" s="18"/>
      <c r="F20" s="29"/>
      <c r="G20" s="29"/>
      <c r="H20" s="29"/>
      <c r="I20" s="30"/>
      <c r="J20" s="23"/>
      <c r="K20" s="25"/>
      <c r="L20" s="23"/>
      <c r="M20" s="25"/>
      <c r="N20" s="18"/>
      <c r="O20" s="26"/>
      <c r="P20" s="27"/>
      <c r="Q20" s="25"/>
      <c r="R20" s="18"/>
      <c r="S20" s="17"/>
      <c r="T20" s="18"/>
      <c r="U20" s="17"/>
      <c r="V20" s="18"/>
      <c r="W20" s="18"/>
      <c r="X20" s="13"/>
    </row>
    <row r="21" spans="1:24" ht="17.25" customHeight="1" x14ac:dyDescent="0.25">
      <c r="A21" s="18"/>
      <c r="B21" s="28"/>
      <c r="C21" s="21"/>
      <c r="D21" s="17"/>
      <c r="E21" s="18"/>
      <c r="F21" s="29"/>
      <c r="G21" s="29"/>
      <c r="H21" s="29"/>
      <c r="I21" s="30"/>
      <c r="J21" s="23"/>
      <c r="K21" s="25"/>
      <c r="L21" s="23"/>
      <c r="M21" s="25"/>
      <c r="N21" s="18"/>
      <c r="O21" s="26"/>
      <c r="P21" s="27"/>
      <c r="Q21" s="25"/>
      <c r="R21" s="18"/>
      <c r="S21" s="17"/>
      <c r="T21" s="18"/>
      <c r="U21" s="17"/>
      <c r="V21" s="18"/>
      <c r="W21" s="18"/>
      <c r="X21" s="13"/>
    </row>
    <row r="22" spans="1:24" ht="17.25" customHeight="1" x14ac:dyDescent="0.25">
      <c r="A22" s="18"/>
      <c r="B22" s="28"/>
      <c r="C22" s="21"/>
      <c r="D22" s="17"/>
      <c r="E22" s="18"/>
      <c r="F22" s="29"/>
      <c r="G22" s="29"/>
      <c r="H22" s="29"/>
      <c r="I22" s="30"/>
      <c r="J22" s="23"/>
      <c r="K22" s="25"/>
      <c r="L22" s="23"/>
      <c r="M22" s="25"/>
      <c r="N22" s="18"/>
      <c r="O22" s="26"/>
      <c r="P22" s="27"/>
      <c r="Q22" s="25"/>
      <c r="R22" s="18"/>
      <c r="S22" s="17"/>
      <c r="T22" s="18"/>
      <c r="U22" s="17"/>
      <c r="V22" s="18"/>
      <c r="W22" s="18"/>
      <c r="X22" s="13"/>
    </row>
    <row r="23" spans="1:24" ht="17.25" customHeight="1" x14ac:dyDescent="0.25">
      <c r="A23" s="18"/>
      <c r="B23" s="28"/>
      <c r="C23" s="21"/>
      <c r="D23" s="17"/>
      <c r="E23" s="18"/>
      <c r="F23" s="29"/>
      <c r="G23" s="29"/>
      <c r="H23" s="29"/>
      <c r="I23" s="30"/>
      <c r="J23" s="23"/>
      <c r="K23" s="25"/>
      <c r="L23" s="23"/>
      <c r="M23" s="25"/>
      <c r="N23" s="18"/>
      <c r="O23" s="26"/>
      <c r="P23" s="27"/>
      <c r="Q23" s="25"/>
      <c r="R23" s="18"/>
      <c r="S23" s="17"/>
      <c r="T23" s="18"/>
      <c r="U23" s="17"/>
      <c r="V23" s="18"/>
      <c r="W23" s="18"/>
      <c r="X23" s="13"/>
    </row>
    <row r="24" spans="1:24" ht="17.25" customHeight="1" x14ac:dyDescent="0.25">
      <c r="A24" s="18"/>
      <c r="B24" s="28"/>
      <c r="C24" s="21"/>
      <c r="D24" s="17"/>
      <c r="E24" s="18"/>
      <c r="F24" s="29"/>
      <c r="G24" s="29"/>
      <c r="H24" s="29"/>
      <c r="I24" s="30"/>
      <c r="J24" s="23"/>
      <c r="K24" s="25"/>
      <c r="L24" s="23"/>
      <c r="M24" s="25"/>
      <c r="N24" s="18"/>
      <c r="O24" s="26"/>
      <c r="P24" s="27"/>
      <c r="Q24" s="25"/>
      <c r="R24" s="18"/>
      <c r="S24" s="17"/>
      <c r="T24" s="18"/>
      <c r="U24" s="17"/>
      <c r="V24" s="18"/>
      <c r="W24" s="18"/>
      <c r="X24" s="13"/>
    </row>
    <row r="25" spans="1:24" ht="25.5" x14ac:dyDescent="0.35">
      <c r="A25" s="31"/>
      <c r="B25" s="32"/>
      <c r="C25" s="33"/>
      <c r="D25" s="34"/>
      <c r="E25" s="29"/>
      <c r="F25" s="31"/>
      <c r="G25" s="31"/>
      <c r="H25" s="31"/>
      <c r="I25" s="35"/>
      <c r="J25" s="36"/>
      <c r="K25" s="37"/>
      <c r="L25" s="38"/>
      <c r="M25" s="37"/>
      <c r="N25" s="39"/>
      <c r="O25" s="40"/>
      <c r="P25" s="39"/>
      <c r="Q25" s="41"/>
      <c r="S25" s="1"/>
      <c r="U25" s="1"/>
    </row>
    <row r="26" spans="1:24" ht="15.75" x14ac:dyDescent="0.25">
      <c r="A26" s="13"/>
      <c r="B26" s="42"/>
      <c r="C26" s="43"/>
      <c r="D26" s="21"/>
      <c r="E26" s="18"/>
      <c r="F26" s="13"/>
      <c r="G26" s="13"/>
      <c r="H26" s="13"/>
      <c r="K26" s="25"/>
      <c r="L26" s="38"/>
      <c r="M26" s="25"/>
      <c r="N26" s="27"/>
      <c r="O26" s="26"/>
      <c r="P26" s="27"/>
      <c r="Q26" s="41"/>
      <c r="S26" s="1"/>
      <c r="U26" s="1"/>
    </row>
  </sheetData>
  <mergeCells count="14">
    <mergeCell ref="O3:P3"/>
    <mergeCell ref="Q3:R3"/>
    <mergeCell ref="S3:T3"/>
    <mergeCell ref="U3:U4"/>
    <mergeCell ref="A1:Q2"/>
    <mergeCell ref="A3:A4"/>
    <mergeCell ref="B3:B4"/>
    <mergeCell ref="C3:C4"/>
    <mergeCell ref="D3:D4"/>
    <mergeCell ref="E3:E4"/>
    <mergeCell ref="F3:H3"/>
    <mergeCell ref="I3:J3"/>
    <mergeCell ref="K3:L3"/>
    <mergeCell ref="M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A6" sqref="A6"/>
    </sheetView>
  </sheetViews>
  <sheetFormatPr defaultRowHeight="15" x14ac:dyDescent="0.25"/>
  <cols>
    <col min="2" max="2" width="24.28515625" customWidth="1"/>
    <col min="3" max="3" width="14.28515625" customWidth="1"/>
    <col min="4" max="4" width="8.5703125" customWidth="1"/>
    <col min="5" max="5" width="10.140625" customWidth="1"/>
    <col min="6" max="6" width="7.85546875" customWidth="1"/>
    <col min="7" max="7" width="7.5703125" customWidth="1"/>
    <col min="8" max="8" width="7.28515625" customWidth="1"/>
    <col min="9" max="9" width="9.42578125" customWidth="1"/>
    <col min="10" max="10" width="9" customWidth="1"/>
    <col min="11" max="11" width="10.42578125" customWidth="1"/>
    <col min="12" max="12" width="8.5703125" customWidth="1"/>
    <col min="14" max="15" width="7.5703125" customWidth="1"/>
    <col min="16" max="16" width="7" customWidth="1"/>
    <col min="17" max="17" width="7.42578125" customWidth="1"/>
    <col min="18" max="18" width="7.85546875" customWidth="1"/>
    <col min="23" max="23" width="12.140625" customWidth="1"/>
    <col min="258" max="258" width="20.7109375" customWidth="1"/>
    <col min="259" max="259" width="11.85546875" customWidth="1"/>
    <col min="260" max="260" width="8.5703125" customWidth="1"/>
    <col min="261" max="261" width="10.140625" customWidth="1"/>
    <col min="262" max="262" width="7.85546875" customWidth="1"/>
    <col min="263" max="263" width="7.5703125" customWidth="1"/>
    <col min="264" max="264" width="5.85546875" customWidth="1"/>
    <col min="265" max="265" width="9.42578125" customWidth="1"/>
    <col min="266" max="266" width="10.7109375" customWidth="1"/>
    <col min="267" max="267" width="12.5703125" customWidth="1"/>
    <col min="268" max="268" width="10.7109375" customWidth="1"/>
    <col min="270" max="271" width="7.5703125" customWidth="1"/>
    <col min="272" max="272" width="7" customWidth="1"/>
    <col min="273" max="273" width="7.42578125" customWidth="1"/>
    <col min="274" max="274" width="7.85546875" customWidth="1"/>
    <col min="279" max="279" width="25.5703125" customWidth="1"/>
    <col min="514" max="514" width="20.7109375" customWidth="1"/>
    <col min="515" max="515" width="11.85546875" customWidth="1"/>
    <col min="516" max="516" width="8.5703125" customWidth="1"/>
    <col min="517" max="517" width="10.140625" customWidth="1"/>
    <col min="518" max="518" width="7.85546875" customWidth="1"/>
    <col min="519" max="519" width="7.5703125" customWidth="1"/>
    <col min="520" max="520" width="5.85546875" customWidth="1"/>
    <col min="521" max="521" width="9.42578125" customWidth="1"/>
    <col min="522" max="522" width="10.7109375" customWidth="1"/>
    <col min="523" max="523" width="12.5703125" customWidth="1"/>
    <col min="524" max="524" width="10.7109375" customWidth="1"/>
    <col min="526" max="527" width="7.5703125" customWidth="1"/>
    <col min="528" max="528" width="7" customWidth="1"/>
    <col min="529" max="529" width="7.42578125" customWidth="1"/>
    <col min="530" max="530" width="7.85546875" customWidth="1"/>
    <col min="535" max="535" width="25.5703125" customWidth="1"/>
    <col min="770" max="770" width="20.7109375" customWidth="1"/>
    <col min="771" max="771" width="11.85546875" customWidth="1"/>
    <col min="772" max="772" width="8.5703125" customWidth="1"/>
    <col min="773" max="773" width="10.140625" customWidth="1"/>
    <col min="774" max="774" width="7.85546875" customWidth="1"/>
    <col min="775" max="775" width="7.5703125" customWidth="1"/>
    <col min="776" max="776" width="5.85546875" customWidth="1"/>
    <col min="777" max="777" width="9.42578125" customWidth="1"/>
    <col min="778" max="778" width="10.7109375" customWidth="1"/>
    <col min="779" max="779" width="12.5703125" customWidth="1"/>
    <col min="780" max="780" width="10.7109375" customWidth="1"/>
    <col min="782" max="783" width="7.5703125" customWidth="1"/>
    <col min="784" max="784" width="7" customWidth="1"/>
    <col min="785" max="785" width="7.42578125" customWidth="1"/>
    <col min="786" max="786" width="7.85546875" customWidth="1"/>
    <col min="791" max="791" width="25.5703125" customWidth="1"/>
    <col min="1026" max="1026" width="20.7109375" customWidth="1"/>
    <col min="1027" max="1027" width="11.85546875" customWidth="1"/>
    <col min="1028" max="1028" width="8.5703125" customWidth="1"/>
    <col min="1029" max="1029" width="10.140625" customWidth="1"/>
    <col min="1030" max="1030" width="7.85546875" customWidth="1"/>
    <col min="1031" max="1031" width="7.5703125" customWidth="1"/>
    <col min="1032" max="1032" width="5.85546875" customWidth="1"/>
    <col min="1033" max="1033" width="9.42578125" customWidth="1"/>
    <col min="1034" max="1034" width="10.7109375" customWidth="1"/>
    <col min="1035" max="1035" width="12.5703125" customWidth="1"/>
    <col min="1036" max="1036" width="10.7109375" customWidth="1"/>
    <col min="1038" max="1039" width="7.5703125" customWidth="1"/>
    <col min="1040" max="1040" width="7" customWidth="1"/>
    <col min="1041" max="1041" width="7.42578125" customWidth="1"/>
    <col min="1042" max="1042" width="7.85546875" customWidth="1"/>
    <col min="1047" max="1047" width="25.5703125" customWidth="1"/>
    <col min="1282" max="1282" width="20.7109375" customWidth="1"/>
    <col min="1283" max="1283" width="11.85546875" customWidth="1"/>
    <col min="1284" max="1284" width="8.5703125" customWidth="1"/>
    <col min="1285" max="1285" width="10.140625" customWidth="1"/>
    <col min="1286" max="1286" width="7.85546875" customWidth="1"/>
    <col min="1287" max="1287" width="7.5703125" customWidth="1"/>
    <col min="1288" max="1288" width="5.85546875" customWidth="1"/>
    <col min="1289" max="1289" width="9.42578125" customWidth="1"/>
    <col min="1290" max="1290" width="10.7109375" customWidth="1"/>
    <col min="1291" max="1291" width="12.5703125" customWidth="1"/>
    <col min="1292" max="1292" width="10.7109375" customWidth="1"/>
    <col min="1294" max="1295" width="7.5703125" customWidth="1"/>
    <col min="1296" max="1296" width="7" customWidth="1"/>
    <col min="1297" max="1297" width="7.42578125" customWidth="1"/>
    <col min="1298" max="1298" width="7.85546875" customWidth="1"/>
    <col min="1303" max="1303" width="25.5703125" customWidth="1"/>
    <col min="1538" max="1538" width="20.7109375" customWidth="1"/>
    <col min="1539" max="1539" width="11.85546875" customWidth="1"/>
    <col min="1540" max="1540" width="8.5703125" customWidth="1"/>
    <col min="1541" max="1541" width="10.140625" customWidth="1"/>
    <col min="1542" max="1542" width="7.85546875" customWidth="1"/>
    <col min="1543" max="1543" width="7.5703125" customWidth="1"/>
    <col min="1544" max="1544" width="5.85546875" customWidth="1"/>
    <col min="1545" max="1545" width="9.42578125" customWidth="1"/>
    <col min="1546" max="1546" width="10.7109375" customWidth="1"/>
    <col min="1547" max="1547" width="12.5703125" customWidth="1"/>
    <col min="1548" max="1548" width="10.7109375" customWidth="1"/>
    <col min="1550" max="1551" width="7.5703125" customWidth="1"/>
    <col min="1552" max="1552" width="7" customWidth="1"/>
    <col min="1553" max="1553" width="7.42578125" customWidth="1"/>
    <col min="1554" max="1554" width="7.85546875" customWidth="1"/>
    <col min="1559" max="1559" width="25.5703125" customWidth="1"/>
    <col min="1794" max="1794" width="20.7109375" customWidth="1"/>
    <col min="1795" max="1795" width="11.85546875" customWidth="1"/>
    <col min="1796" max="1796" width="8.5703125" customWidth="1"/>
    <col min="1797" max="1797" width="10.140625" customWidth="1"/>
    <col min="1798" max="1798" width="7.85546875" customWidth="1"/>
    <col min="1799" max="1799" width="7.5703125" customWidth="1"/>
    <col min="1800" max="1800" width="5.85546875" customWidth="1"/>
    <col min="1801" max="1801" width="9.42578125" customWidth="1"/>
    <col min="1802" max="1802" width="10.7109375" customWidth="1"/>
    <col min="1803" max="1803" width="12.5703125" customWidth="1"/>
    <col min="1804" max="1804" width="10.7109375" customWidth="1"/>
    <col min="1806" max="1807" width="7.5703125" customWidth="1"/>
    <col min="1808" max="1808" width="7" customWidth="1"/>
    <col min="1809" max="1809" width="7.42578125" customWidth="1"/>
    <col min="1810" max="1810" width="7.85546875" customWidth="1"/>
    <col min="1815" max="1815" width="25.5703125" customWidth="1"/>
    <col min="2050" max="2050" width="20.7109375" customWidth="1"/>
    <col min="2051" max="2051" width="11.85546875" customWidth="1"/>
    <col min="2052" max="2052" width="8.5703125" customWidth="1"/>
    <col min="2053" max="2053" width="10.140625" customWidth="1"/>
    <col min="2054" max="2054" width="7.85546875" customWidth="1"/>
    <col min="2055" max="2055" width="7.5703125" customWidth="1"/>
    <col min="2056" max="2056" width="5.85546875" customWidth="1"/>
    <col min="2057" max="2057" width="9.42578125" customWidth="1"/>
    <col min="2058" max="2058" width="10.7109375" customWidth="1"/>
    <col min="2059" max="2059" width="12.5703125" customWidth="1"/>
    <col min="2060" max="2060" width="10.7109375" customWidth="1"/>
    <col min="2062" max="2063" width="7.5703125" customWidth="1"/>
    <col min="2064" max="2064" width="7" customWidth="1"/>
    <col min="2065" max="2065" width="7.42578125" customWidth="1"/>
    <col min="2066" max="2066" width="7.85546875" customWidth="1"/>
    <col min="2071" max="2071" width="25.5703125" customWidth="1"/>
    <col min="2306" max="2306" width="20.7109375" customWidth="1"/>
    <col min="2307" max="2307" width="11.85546875" customWidth="1"/>
    <col min="2308" max="2308" width="8.5703125" customWidth="1"/>
    <col min="2309" max="2309" width="10.140625" customWidth="1"/>
    <col min="2310" max="2310" width="7.85546875" customWidth="1"/>
    <col min="2311" max="2311" width="7.5703125" customWidth="1"/>
    <col min="2312" max="2312" width="5.85546875" customWidth="1"/>
    <col min="2313" max="2313" width="9.42578125" customWidth="1"/>
    <col min="2314" max="2314" width="10.7109375" customWidth="1"/>
    <col min="2315" max="2315" width="12.5703125" customWidth="1"/>
    <col min="2316" max="2316" width="10.7109375" customWidth="1"/>
    <col min="2318" max="2319" width="7.5703125" customWidth="1"/>
    <col min="2320" max="2320" width="7" customWidth="1"/>
    <col min="2321" max="2321" width="7.42578125" customWidth="1"/>
    <col min="2322" max="2322" width="7.85546875" customWidth="1"/>
    <col min="2327" max="2327" width="25.5703125" customWidth="1"/>
    <col min="2562" max="2562" width="20.7109375" customWidth="1"/>
    <col min="2563" max="2563" width="11.85546875" customWidth="1"/>
    <col min="2564" max="2564" width="8.5703125" customWidth="1"/>
    <col min="2565" max="2565" width="10.140625" customWidth="1"/>
    <col min="2566" max="2566" width="7.85546875" customWidth="1"/>
    <col min="2567" max="2567" width="7.5703125" customWidth="1"/>
    <col min="2568" max="2568" width="5.85546875" customWidth="1"/>
    <col min="2569" max="2569" width="9.42578125" customWidth="1"/>
    <col min="2570" max="2570" width="10.7109375" customWidth="1"/>
    <col min="2571" max="2571" width="12.5703125" customWidth="1"/>
    <col min="2572" max="2572" width="10.7109375" customWidth="1"/>
    <col min="2574" max="2575" width="7.5703125" customWidth="1"/>
    <col min="2576" max="2576" width="7" customWidth="1"/>
    <col min="2577" max="2577" width="7.42578125" customWidth="1"/>
    <col min="2578" max="2578" width="7.85546875" customWidth="1"/>
    <col min="2583" max="2583" width="25.5703125" customWidth="1"/>
    <col min="2818" max="2818" width="20.7109375" customWidth="1"/>
    <col min="2819" max="2819" width="11.85546875" customWidth="1"/>
    <col min="2820" max="2820" width="8.5703125" customWidth="1"/>
    <col min="2821" max="2821" width="10.140625" customWidth="1"/>
    <col min="2822" max="2822" width="7.85546875" customWidth="1"/>
    <col min="2823" max="2823" width="7.5703125" customWidth="1"/>
    <col min="2824" max="2824" width="5.85546875" customWidth="1"/>
    <col min="2825" max="2825" width="9.42578125" customWidth="1"/>
    <col min="2826" max="2826" width="10.7109375" customWidth="1"/>
    <col min="2827" max="2827" width="12.5703125" customWidth="1"/>
    <col min="2828" max="2828" width="10.7109375" customWidth="1"/>
    <col min="2830" max="2831" width="7.5703125" customWidth="1"/>
    <col min="2832" max="2832" width="7" customWidth="1"/>
    <col min="2833" max="2833" width="7.42578125" customWidth="1"/>
    <col min="2834" max="2834" width="7.85546875" customWidth="1"/>
    <col min="2839" max="2839" width="25.5703125" customWidth="1"/>
    <col min="3074" max="3074" width="20.7109375" customWidth="1"/>
    <col min="3075" max="3075" width="11.85546875" customWidth="1"/>
    <col min="3076" max="3076" width="8.5703125" customWidth="1"/>
    <col min="3077" max="3077" width="10.140625" customWidth="1"/>
    <col min="3078" max="3078" width="7.85546875" customWidth="1"/>
    <col min="3079" max="3079" width="7.5703125" customWidth="1"/>
    <col min="3080" max="3080" width="5.85546875" customWidth="1"/>
    <col min="3081" max="3081" width="9.42578125" customWidth="1"/>
    <col min="3082" max="3082" width="10.7109375" customWidth="1"/>
    <col min="3083" max="3083" width="12.5703125" customWidth="1"/>
    <col min="3084" max="3084" width="10.7109375" customWidth="1"/>
    <col min="3086" max="3087" width="7.5703125" customWidth="1"/>
    <col min="3088" max="3088" width="7" customWidth="1"/>
    <col min="3089" max="3089" width="7.42578125" customWidth="1"/>
    <col min="3090" max="3090" width="7.85546875" customWidth="1"/>
    <col min="3095" max="3095" width="25.5703125" customWidth="1"/>
    <col min="3330" max="3330" width="20.7109375" customWidth="1"/>
    <col min="3331" max="3331" width="11.85546875" customWidth="1"/>
    <col min="3332" max="3332" width="8.5703125" customWidth="1"/>
    <col min="3333" max="3333" width="10.140625" customWidth="1"/>
    <col min="3334" max="3334" width="7.85546875" customWidth="1"/>
    <col min="3335" max="3335" width="7.5703125" customWidth="1"/>
    <col min="3336" max="3336" width="5.85546875" customWidth="1"/>
    <col min="3337" max="3337" width="9.42578125" customWidth="1"/>
    <col min="3338" max="3338" width="10.7109375" customWidth="1"/>
    <col min="3339" max="3339" width="12.5703125" customWidth="1"/>
    <col min="3340" max="3340" width="10.7109375" customWidth="1"/>
    <col min="3342" max="3343" width="7.5703125" customWidth="1"/>
    <col min="3344" max="3344" width="7" customWidth="1"/>
    <col min="3345" max="3345" width="7.42578125" customWidth="1"/>
    <col min="3346" max="3346" width="7.85546875" customWidth="1"/>
    <col min="3351" max="3351" width="25.5703125" customWidth="1"/>
    <col min="3586" max="3586" width="20.7109375" customWidth="1"/>
    <col min="3587" max="3587" width="11.85546875" customWidth="1"/>
    <col min="3588" max="3588" width="8.5703125" customWidth="1"/>
    <col min="3589" max="3589" width="10.140625" customWidth="1"/>
    <col min="3590" max="3590" width="7.85546875" customWidth="1"/>
    <col min="3591" max="3591" width="7.5703125" customWidth="1"/>
    <col min="3592" max="3592" width="5.85546875" customWidth="1"/>
    <col min="3593" max="3593" width="9.42578125" customWidth="1"/>
    <col min="3594" max="3594" width="10.7109375" customWidth="1"/>
    <col min="3595" max="3595" width="12.5703125" customWidth="1"/>
    <col min="3596" max="3596" width="10.7109375" customWidth="1"/>
    <col min="3598" max="3599" width="7.5703125" customWidth="1"/>
    <col min="3600" max="3600" width="7" customWidth="1"/>
    <col min="3601" max="3601" width="7.42578125" customWidth="1"/>
    <col min="3602" max="3602" width="7.85546875" customWidth="1"/>
    <col min="3607" max="3607" width="25.5703125" customWidth="1"/>
    <col min="3842" max="3842" width="20.7109375" customWidth="1"/>
    <col min="3843" max="3843" width="11.85546875" customWidth="1"/>
    <col min="3844" max="3844" width="8.5703125" customWidth="1"/>
    <col min="3845" max="3845" width="10.140625" customWidth="1"/>
    <col min="3846" max="3846" width="7.85546875" customWidth="1"/>
    <col min="3847" max="3847" width="7.5703125" customWidth="1"/>
    <col min="3848" max="3848" width="5.85546875" customWidth="1"/>
    <col min="3849" max="3849" width="9.42578125" customWidth="1"/>
    <col min="3850" max="3850" width="10.7109375" customWidth="1"/>
    <col min="3851" max="3851" width="12.5703125" customWidth="1"/>
    <col min="3852" max="3852" width="10.7109375" customWidth="1"/>
    <col min="3854" max="3855" width="7.5703125" customWidth="1"/>
    <col min="3856" max="3856" width="7" customWidth="1"/>
    <col min="3857" max="3857" width="7.42578125" customWidth="1"/>
    <col min="3858" max="3858" width="7.85546875" customWidth="1"/>
    <col min="3863" max="3863" width="25.5703125" customWidth="1"/>
    <col min="4098" max="4098" width="20.7109375" customWidth="1"/>
    <col min="4099" max="4099" width="11.85546875" customWidth="1"/>
    <col min="4100" max="4100" width="8.5703125" customWidth="1"/>
    <col min="4101" max="4101" width="10.140625" customWidth="1"/>
    <col min="4102" max="4102" width="7.85546875" customWidth="1"/>
    <col min="4103" max="4103" width="7.5703125" customWidth="1"/>
    <col min="4104" max="4104" width="5.85546875" customWidth="1"/>
    <col min="4105" max="4105" width="9.42578125" customWidth="1"/>
    <col min="4106" max="4106" width="10.7109375" customWidth="1"/>
    <col min="4107" max="4107" width="12.5703125" customWidth="1"/>
    <col min="4108" max="4108" width="10.7109375" customWidth="1"/>
    <col min="4110" max="4111" width="7.5703125" customWidth="1"/>
    <col min="4112" max="4112" width="7" customWidth="1"/>
    <col min="4113" max="4113" width="7.42578125" customWidth="1"/>
    <col min="4114" max="4114" width="7.85546875" customWidth="1"/>
    <col min="4119" max="4119" width="25.5703125" customWidth="1"/>
    <col min="4354" max="4354" width="20.7109375" customWidth="1"/>
    <col min="4355" max="4355" width="11.85546875" customWidth="1"/>
    <col min="4356" max="4356" width="8.5703125" customWidth="1"/>
    <col min="4357" max="4357" width="10.140625" customWidth="1"/>
    <col min="4358" max="4358" width="7.85546875" customWidth="1"/>
    <col min="4359" max="4359" width="7.5703125" customWidth="1"/>
    <col min="4360" max="4360" width="5.85546875" customWidth="1"/>
    <col min="4361" max="4361" width="9.42578125" customWidth="1"/>
    <col min="4362" max="4362" width="10.7109375" customWidth="1"/>
    <col min="4363" max="4363" width="12.5703125" customWidth="1"/>
    <col min="4364" max="4364" width="10.7109375" customWidth="1"/>
    <col min="4366" max="4367" width="7.5703125" customWidth="1"/>
    <col min="4368" max="4368" width="7" customWidth="1"/>
    <col min="4369" max="4369" width="7.42578125" customWidth="1"/>
    <col min="4370" max="4370" width="7.85546875" customWidth="1"/>
    <col min="4375" max="4375" width="25.5703125" customWidth="1"/>
    <col min="4610" max="4610" width="20.7109375" customWidth="1"/>
    <col min="4611" max="4611" width="11.85546875" customWidth="1"/>
    <col min="4612" max="4612" width="8.5703125" customWidth="1"/>
    <col min="4613" max="4613" width="10.140625" customWidth="1"/>
    <col min="4614" max="4614" width="7.85546875" customWidth="1"/>
    <col min="4615" max="4615" width="7.5703125" customWidth="1"/>
    <col min="4616" max="4616" width="5.85546875" customWidth="1"/>
    <col min="4617" max="4617" width="9.42578125" customWidth="1"/>
    <col min="4618" max="4618" width="10.7109375" customWidth="1"/>
    <col min="4619" max="4619" width="12.5703125" customWidth="1"/>
    <col min="4620" max="4620" width="10.7109375" customWidth="1"/>
    <col min="4622" max="4623" width="7.5703125" customWidth="1"/>
    <col min="4624" max="4624" width="7" customWidth="1"/>
    <col min="4625" max="4625" width="7.42578125" customWidth="1"/>
    <col min="4626" max="4626" width="7.85546875" customWidth="1"/>
    <col min="4631" max="4631" width="25.5703125" customWidth="1"/>
    <col min="4866" max="4866" width="20.7109375" customWidth="1"/>
    <col min="4867" max="4867" width="11.85546875" customWidth="1"/>
    <col min="4868" max="4868" width="8.5703125" customWidth="1"/>
    <col min="4869" max="4869" width="10.140625" customWidth="1"/>
    <col min="4870" max="4870" width="7.85546875" customWidth="1"/>
    <col min="4871" max="4871" width="7.5703125" customWidth="1"/>
    <col min="4872" max="4872" width="5.85546875" customWidth="1"/>
    <col min="4873" max="4873" width="9.42578125" customWidth="1"/>
    <col min="4874" max="4874" width="10.7109375" customWidth="1"/>
    <col min="4875" max="4875" width="12.5703125" customWidth="1"/>
    <col min="4876" max="4876" width="10.7109375" customWidth="1"/>
    <col min="4878" max="4879" width="7.5703125" customWidth="1"/>
    <col min="4880" max="4880" width="7" customWidth="1"/>
    <col min="4881" max="4881" width="7.42578125" customWidth="1"/>
    <col min="4882" max="4882" width="7.85546875" customWidth="1"/>
    <col min="4887" max="4887" width="25.5703125" customWidth="1"/>
    <col min="5122" max="5122" width="20.7109375" customWidth="1"/>
    <col min="5123" max="5123" width="11.85546875" customWidth="1"/>
    <col min="5124" max="5124" width="8.5703125" customWidth="1"/>
    <col min="5125" max="5125" width="10.140625" customWidth="1"/>
    <col min="5126" max="5126" width="7.85546875" customWidth="1"/>
    <col min="5127" max="5127" width="7.5703125" customWidth="1"/>
    <col min="5128" max="5128" width="5.85546875" customWidth="1"/>
    <col min="5129" max="5129" width="9.42578125" customWidth="1"/>
    <col min="5130" max="5130" width="10.7109375" customWidth="1"/>
    <col min="5131" max="5131" width="12.5703125" customWidth="1"/>
    <col min="5132" max="5132" width="10.7109375" customWidth="1"/>
    <col min="5134" max="5135" width="7.5703125" customWidth="1"/>
    <col min="5136" max="5136" width="7" customWidth="1"/>
    <col min="5137" max="5137" width="7.42578125" customWidth="1"/>
    <col min="5138" max="5138" width="7.85546875" customWidth="1"/>
    <col min="5143" max="5143" width="25.5703125" customWidth="1"/>
    <col min="5378" max="5378" width="20.7109375" customWidth="1"/>
    <col min="5379" max="5379" width="11.85546875" customWidth="1"/>
    <col min="5380" max="5380" width="8.5703125" customWidth="1"/>
    <col min="5381" max="5381" width="10.140625" customWidth="1"/>
    <col min="5382" max="5382" width="7.85546875" customWidth="1"/>
    <col min="5383" max="5383" width="7.5703125" customWidth="1"/>
    <col min="5384" max="5384" width="5.85546875" customWidth="1"/>
    <col min="5385" max="5385" width="9.42578125" customWidth="1"/>
    <col min="5386" max="5386" width="10.7109375" customWidth="1"/>
    <col min="5387" max="5387" width="12.5703125" customWidth="1"/>
    <col min="5388" max="5388" width="10.7109375" customWidth="1"/>
    <col min="5390" max="5391" width="7.5703125" customWidth="1"/>
    <col min="5392" max="5392" width="7" customWidth="1"/>
    <col min="5393" max="5393" width="7.42578125" customWidth="1"/>
    <col min="5394" max="5394" width="7.85546875" customWidth="1"/>
    <col min="5399" max="5399" width="25.5703125" customWidth="1"/>
    <col min="5634" max="5634" width="20.7109375" customWidth="1"/>
    <col min="5635" max="5635" width="11.85546875" customWidth="1"/>
    <col min="5636" max="5636" width="8.5703125" customWidth="1"/>
    <col min="5637" max="5637" width="10.140625" customWidth="1"/>
    <col min="5638" max="5638" width="7.85546875" customWidth="1"/>
    <col min="5639" max="5639" width="7.5703125" customWidth="1"/>
    <col min="5640" max="5640" width="5.85546875" customWidth="1"/>
    <col min="5641" max="5641" width="9.42578125" customWidth="1"/>
    <col min="5642" max="5642" width="10.7109375" customWidth="1"/>
    <col min="5643" max="5643" width="12.5703125" customWidth="1"/>
    <col min="5644" max="5644" width="10.7109375" customWidth="1"/>
    <col min="5646" max="5647" width="7.5703125" customWidth="1"/>
    <col min="5648" max="5648" width="7" customWidth="1"/>
    <col min="5649" max="5649" width="7.42578125" customWidth="1"/>
    <col min="5650" max="5650" width="7.85546875" customWidth="1"/>
    <col min="5655" max="5655" width="25.5703125" customWidth="1"/>
    <col min="5890" max="5890" width="20.7109375" customWidth="1"/>
    <col min="5891" max="5891" width="11.85546875" customWidth="1"/>
    <col min="5892" max="5892" width="8.5703125" customWidth="1"/>
    <col min="5893" max="5893" width="10.140625" customWidth="1"/>
    <col min="5894" max="5894" width="7.85546875" customWidth="1"/>
    <col min="5895" max="5895" width="7.5703125" customWidth="1"/>
    <col min="5896" max="5896" width="5.85546875" customWidth="1"/>
    <col min="5897" max="5897" width="9.42578125" customWidth="1"/>
    <col min="5898" max="5898" width="10.7109375" customWidth="1"/>
    <col min="5899" max="5899" width="12.5703125" customWidth="1"/>
    <col min="5900" max="5900" width="10.7109375" customWidth="1"/>
    <col min="5902" max="5903" width="7.5703125" customWidth="1"/>
    <col min="5904" max="5904" width="7" customWidth="1"/>
    <col min="5905" max="5905" width="7.42578125" customWidth="1"/>
    <col min="5906" max="5906" width="7.85546875" customWidth="1"/>
    <col min="5911" max="5911" width="25.5703125" customWidth="1"/>
    <col min="6146" max="6146" width="20.7109375" customWidth="1"/>
    <col min="6147" max="6147" width="11.85546875" customWidth="1"/>
    <col min="6148" max="6148" width="8.5703125" customWidth="1"/>
    <col min="6149" max="6149" width="10.140625" customWidth="1"/>
    <col min="6150" max="6150" width="7.85546875" customWidth="1"/>
    <col min="6151" max="6151" width="7.5703125" customWidth="1"/>
    <col min="6152" max="6152" width="5.85546875" customWidth="1"/>
    <col min="6153" max="6153" width="9.42578125" customWidth="1"/>
    <col min="6154" max="6154" width="10.7109375" customWidth="1"/>
    <col min="6155" max="6155" width="12.5703125" customWidth="1"/>
    <col min="6156" max="6156" width="10.7109375" customWidth="1"/>
    <col min="6158" max="6159" width="7.5703125" customWidth="1"/>
    <col min="6160" max="6160" width="7" customWidth="1"/>
    <col min="6161" max="6161" width="7.42578125" customWidth="1"/>
    <col min="6162" max="6162" width="7.85546875" customWidth="1"/>
    <col min="6167" max="6167" width="25.5703125" customWidth="1"/>
    <col min="6402" max="6402" width="20.7109375" customWidth="1"/>
    <col min="6403" max="6403" width="11.85546875" customWidth="1"/>
    <col min="6404" max="6404" width="8.5703125" customWidth="1"/>
    <col min="6405" max="6405" width="10.140625" customWidth="1"/>
    <col min="6406" max="6406" width="7.85546875" customWidth="1"/>
    <col min="6407" max="6407" width="7.5703125" customWidth="1"/>
    <col min="6408" max="6408" width="5.85546875" customWidth="1"/>
    <col min="6409" max="6409" width="9.42578125" customWidth="1"/>
    <col min="6410" max="6410" width="10.7109375" customWidth="1"/>
    <col min="6411" max="6411" width="12.5703125" customWidth="1"/>
    <col min="6412" max="6412" width="10.7109375" customWidth="1"/>
    <col min="6414" max="6415" width="7.5703125" customWidth="1"/>
    <col min="6416" max="6416" width="7" customWidth="1"/>
    <col min="6417" max="6417" width="7.42578125" customWidth="1"/>
    <col min="6418" max="6418" width="7.85546875" customWidth="1"/>
    <col min="6423" max="6423" width="25.5703125" customWidth="1"/>
    <col min="6658" max="6658" width="20.7109375" customWidth="1"/>
    <col min="6659" max="6659" width="11.85546875" customWidth="1"/>
    <col min="6660" max="6660" width="8.5703125" customWidth="1"/>
    <col min="6661" max="6661" width="10.140625" customWidth="1"/>
    <col min="6662" max="6662" width="7.85546875" customWidth="1"/>
    <col min="6663" max="6663" width="7.5703125" customWidth="1"/>
    <col min="6664" max="6664" width="5.85546875" customWidth="1"/>
    <col min="6665" max="6665" width="9.42578125" customWidth="1"/>
    <col min="6666" max="6666" width="10.7109375" customWidth="1"/>
    <col min="6667" max="6667" width="12.5703125" customWidth="1"/>
    <col min="6668" max="6668" width="10.7109375" customWidth="1"/>
    <col min="6670" max="6671" width="7.5703125" customWidth="1"/>
    <col min="6672" max="6672" width="7" customWidth="1"/>
    <col min="6673" max="6673" width="7.42578125" customWidth="1"/>
    <col min="6674" max="6674" width="7.85546875" customWidth="1"/>
    <col min="6679" max="6679" width="25.5703125" customWidth="1"/>
    <col min="6914" max="6914" width="20.7109375" customWidth="1"/>
    <col min="6915" max="6915" width="11.85546875" customWidth="1"/>
    <col min="6916" max="6916" width="8.5703125" customWidth="1"/>
    <col min="6917" max="6917" width="10.140625" customWidth="1"/>
    <col min="6918" max="6918" width="7.85546875" customWidth="1"/>
    <col min="6919" max="6919" width="7.5703125" customWidth="1"/>
    <col min="6920" max="6920" width="5.85546875" customWidth="1"/>
    <col min="6921" max="6921" width="9.42578125" customWidth="1"/>
    <col min="6922" max="6922" width="10.7109375" customWidth="1"/>
    <col min="6923" max="6923" width="12.5703125" customWidth="1"/>
    <col min="6924" max="6924" width="10.7109375" customWidth="1"/>
    <col min="6926" max="6927" width="7.5703125" customWidth="1"/>
    <col min="6928" max="6928" width="7" customWidth="1"/>
    <col min="6929" max="6929" width="7.42578125" customWidth="1"/>
    <col min="6930" max="6930" width="7.85546875" customWidth="1"/>
    <col min="6935" max="6935" width="25.5703125" customWidth="1"/>
    <col min="7170" max="7170" width="20.7109375" customWidth="1"/>
    <col min="7171" max="7171" width="11.85546875" customWidth="1"/>
    <col min="7172" max="7172" width="8.5703125" customWidth="1"/>
    <col min="7173" max="7173" width="10.140625" customWidth="1"/>
    <col min="7174" max="7174" width="7.85546875" customWidth="1"/>
    <col min="7175" max="7175" width="7.5703125" customWidth="1"/>
    <col min="7176" max="7176" width="5.85546875" customWidth="1"/>
    <col min="7177" max="7177" width="9.42578125" customWidth="1"/>
    <col min="7178" max="7178" width="10.7109375" customWidth="1"/>
    <col min="7179" max="7179" width="12.5703125" customWidth="1"/>
    <col min="7180" max="7180" width="10.7109375" customWidth="1"/>
    <col min="7182" max="7183" width="7.5703125" customWidth="1"/>
    <col min="7184" max="7184" width="7" customWidth="1"/>
    <col min="7185" max="7185" width="7.42578125" customWidth="1"/>
    <col min="7186" max="7186" width="7.85546875" customWidth="1"/>
    <col min="7191" max="7191" width="25.5703125" customWidth="1"/>
    <col min="7426" max="7426" width="20.7109375" customWidth="1"/>
    <col min="7427" max="7427" width="11.85546875" customWidth="1"/>
    <col min="7428" max="7428" width="8.5703125" customWidth="1"/>
    <col min="7429" max="7429" width="10.140625" customWidth="1"/>
    <col min="7430" max="7430" width="7.85546875" customWidth="1"/>
    <col min="7431" max="7431" width="7.5703125" customWidth="1"/>
    <col min="7432" max="7432" width="5.85546875" customWidth="1"/>
    <col min="7433" max="7433" width="9.42578125" customWidth="1"/>
    <col min="7434" max="7434" width="10.7109375" customWidth="1"/>
    <col min="7435" max="7435" width="12.5703125" customWidth="1"/>
    <col min="7436" max="7436" width="10.7109375" customWidth="1"/>
    <col min="7438" max="7439" width="7.5703125" customWidth="1"/>
    <col min="7440" max="7440" width="7" customWidth="1"/>
    <col min="7441" max="7441" width="7.42578125" customWidth="1"/>
    <col min="7442" max="7442" width="7.85546875" customWidth="1"/>
    <col min="7447" max="7447" width="25.5703125" customWidth="1"/>
    <col min="7682" max="7682" width="20.7109375" customWidth="1"/>
    <col min="7683" max="7683" width="11.85546875" customWidth="1"/>
    <col min="7684" max="7684" width="8.5703125" customWidth="1"/>
    <col min="7685" max="7685" width="10.140625" customWidth="1"/>
    <col min="7686" max="7686" width="7.85546875" customWidth="1"/>
    <col min="7687" max="7687" width="7.5703125" customWidth="1"/>
    <col min="7688" max="7688" width="5.85546875" customWidth="1"/>
    <col min="7689" max="7689" width="9.42578125" customWidth="1"/>
    <col min="7690" max="7690" width="10.7109375" customWidth="1"/>
    <col min="7691" max="7691" width="12.5703125" customWidth="1"/>
    <col min="7692" max="7692" width="10.7109375" customWidth="1"/>
    <col min="7694" max="7695" width="7.5703125" customWidth="1"/>
    <col min="7696" max="7696" width="7" customWidth="1"/>
    <col min="7697" max="7697" width="7.42578125" customWidth="1"/>
    <col min="7698" max="7698" width="7.85546875" customWidth="1"/>
    <col min="7703" max="7703" width="25.5703125" customWidth="1"/>
    <col min="7938" max="7938" width="20.7109375" customWidth="1"/>
    <col min="7939" max="7939" width="11.85546875" customWidth="1"/>
    <col min="7940" max="7940" width="8.5703125" customWidth="1"/>
    <col min="7941" max="7941" width="10.140625" customWidth="1"/>
    <col min="7942" max="7942" width="7.85546875" customWidth="1"/>
    <col min="7943" max="7943" width="7.5703125" customWidth="1"/>
    <col min="7944" max="7944" width="5.85546875" customWidth="1"/>
    <col min="7945" max="7945" width="9.42578125" customWidth="1"/>
    <col min="7946" max="7946" width="10.7109375" customWidth="1"/>
    <col min="7947" max="7947" width="12.5703125" customWidth="1"/>
    <col min="7948" max="7948" width="10.7109375" customWidth="1"/>
    <col min="7950" max="7951" width="7.5703125" customWidth="1"/>
    <col min="7952" max="7952" width="7" customWidth="1"/>
    <col min="7953" max="7953" width="7.42578125" customWidth="1"/>
    <col min="7954" max="7954" width="7.85546875" customWidth="1"/>
    <col min="7959" max="7959" width="25.5703125" customWidth="1"/>
    <col min="8194" max="8194" width="20.7109375" customWidth="1"/>
    <col min="8195" max="8195" width="11.85546875" customWidth="1"/>
    <col min="8196" max="8196" width="8.5703125" customWidth="1"/>
    <col min="8197" max="8197" width="10.140625" customWidth="1"/>
    <col min="8198" max="8198" width="7.85546875" customWidth="1"/>
    <col min="8199" max="8199" width="7.5703125" customWidth="1"/>
    <col min="8200" max="8200" width="5.85546875" customWidth="1"/>
    <col min="8201" max="8201" width="9.42578125" customWidth="1"/>
    <col min="8202" max="8202" width="10.7109375" customWidth="1"/>
    <col min="8203" max="8203" width="12.5703125" customWidth="1"/>
    <col min="8204" max="8204" width="10.7109375" customWidth="1"/>
    <col min="8206" max="8207" width="7.5703125" customWidth="1"/>
    <col min="8208" max="8208" width="7" customWidth="1"/>
    <col min="8209" max="8209" width="7.42578125" customWidth="1"/>
    <col min="8210" max="8210" width="7.85546875" customWidth="1"/>
    <col min="8215" max="8215" width="25.5703125" customWidth="1"/>
    <col min="8450" max="8450" width="20.7109375" customWidth="1"/>
    <col min="8451" max="8451" width="11.85546875" customWidth="1"/>
    <col min="8452" max="8452" width="8.5703125" customWidth="1"/>
    <col min="8453" max="8453" width="10.140625" customWidth="1"/>
    <col min="8454" max="8454" width="7.85546875" customWidth="1"/>
    <col min="8455" max="8455" width="7.5703125" customWidth="1"/>
    <col min="8456" max="8456" width="5.85546875" customWidth="1"/>
    <col min="8457" max="8457" width="9.42578125" customWidth="1"/>
    <col min="8458" max="8458" width="10.7109375" customWidth="1"/>
    <col min="8459" max="8459" width="12.5703125" customWidth="1"/>
    <col min="8460" max="8460" width="10.7109375" customWidth="1"/>
    <col min="8462" max="8463" width="7.5703125" customWidth="1"/>
    <col min="8464" max="8464" width="7" customWidth="1"/>
    <col min="8465" max="8465" width="7.42578125" customWidth="1"/>
    <col min="8466" max="8466" width="7.85546875" customWidth="1"/>
    <col min="8471" max="8471" width="25.5703125" customWidth="1"/>
    <col min="8706" max="8706" width="20.7109375" customWidth="1"/>
    <col min="8707" max="8707" width="11.85546875" customWidth="1"/>
    <col min="8708" max="8708" width="8.5703125" customWidth="1"/>
    <col min="8709" max="8709" width="10.140625" customWidth="1"/>
    <col min="8710" max="8710" width="7.85546875" customWidth="1"/>
    <col min="8711" max="8711" width="7.5703125" customWidth="1"/>
    <col min="8712" max="8712" width="5.85546875" customWidth="1"/>
    <col min="8713" max="8713" width="9.42578125" customWidth="1"/>
    <col min="8714" max="8714" width="10.7109375" customWidth="1"/>
    <col min="8715" max="8715" width="12.5703125" customWidth="1"/>
    <col min="8716" max="8716" width="10.7109375" customWidth="1"/>
    <col min="8718" max="8719" width="7.5703125" customWidth="1"/>
    <col min="8720" max="8720" width="7" customWidth="1"/>
    <col min="8721" max="8721" width="7.42578125" customWidth="1"/>
    <col min="8722" max="8722" width="7.85546875" customWidth="1"/>
    <col min="8727" max="8727" width="25.5703125" customWidth="1"/>
    <col min="8962" max="8962" width="20.7109375" customWidth="1"/>
    <col min="8963" max="8963" width="11.85546875" customWidth="1"/>
    <col min="8964" max="8964" width="8.5703125" customWidth="1"/>
    <col min="8965" max="8965" width="10.140625" customWidth="1"/>
    <col min="8966" max="8966" width="7.85546875" customWidth="1"/>
    <col min="8967" max="8967" width="7.5703125" customWidth="1"/>
    <col min="8968" max="8968" width="5.85546875" customWidth="1"/>
    <col min="8969" max="8969" width="9.42578125" customWidth="1"/>
    <col min="8970" max="8970" width="10.7109375" customWidth="1"/>
    <col min="8971" max="8971" width="12.5703125" customWidth="1"/>
    <col min="8972" max="8972" width="10.7109375" customWidth="1"/>
    <col min="8974" max="8975" width="7.5703125" customWidth="1"/>
    <col min="8976" max="8976" width="7" customWidth="1"/>
    <col min="8977" max="8977" width="7.42578125" customWidth="1"/>
    <col min="8978" max="8978" width="7.85546875" customWidth="1"/>
    <col min="8983" max="8983" width="25.5703125" customWidth="1"/>
    <col min="9218" max="9218" width="20.7109375" customWidth="1"/>
    <col min="9219" max="9219" width="11.85546875" customWidth="1"/>
    <col min="9220" max="9220" width="8.5703125" customWidth="1"/>
    <col min="9221" max="9221" width="10.140625" customWidth="1"/>
    <col min="9222" max="9222" width="7.85546875" customWidth="1"/>
    <col min="9223" max="9223" width="7.5703125" customWidth="1"/>
    <col min="9224" max="9224" width="5.85546875" customWidth="1"/>
    <col min="9225" max="9225" width="9.42578125" customWidth="1"/>
    <col min="9226" max="9226" width="10.7109375" customWidth="1"/>
    <col min="9227" max="9227" width="12.5703125" customWidth="1"/>
    <col min="9228" max="9228" width="10.7109375" customWidth="1"/>
    <col min="9230" max="9231" width="7.5703125" customWidth="1"/>
    <col min="9232" max="9232" width="7" customWidth="1"/>
    <col min="9233" max="9233" width="7.42578125" customWidth="1"/>
    <col min="9234" max="9234" width="7.85546875" customWidth="1"/>
    <col min="9239" max="9239" width="25.5703125" customWidth="1"/>
    <col min="9474" max="9474" width="20.7109375" customWidth="1"/>
    <col min="9475" max="9475" width="11.85546875" customWidth="1"/>
    <col min="9476" max="9476" width="8.5703125" customWidth="1"/>
    <col min="9477" max="9477" width="10.140625" customWidth="1"/>
    <col min="9478" max="9478" width="7.85546875" customWidth="1"/>
    <col min="9479" max="9479" width="7.5703125" customWidth="1"/>
    <col min="9480" max="9480" width="5.85546875" customWidth="1"/>
    <col min="9481" max="9481" width="9.42578125" customWidth="1"/>
    <col min="9482" max="9482" width="10.7109375" customWidth="1"/>
    <col min="9483" max="9483" width="12.5703125" customWidth="1"/>
    <col min="9484" max="9484" width="10.7109375" customWidth="1"/>
    <col min="9486" max="9487" width="7.5703125" customWidth="1"/>
    <col min="9488" max="9488" width="7" customWidth="1"/>
    <col min="9489" max="9489" width="7.42578125" customWidth="1"/>
    <col min="9490" max="9490" width="7.85546875" customWidth="1"/>
    <col min="9495" max="9495" width="25.5703125" customWidth="1"/>
    <col min="9730" max="9730" width="20.7109375" customWidth="1"/>
    <col min="9731" max="9731" width="11.85546875" customWidth="1"/>
    <col min="9732" max="9732" width="8.5703125" customWidth="1"/>
    <col min="9733" max="9733" width="10.140625" customWidth="1"/>
    <col min="9734" max="9734" width="7.85546875" customWidth="1"/>
    <col min="9735" max="9735" width="7.5703125" customWidth="1"/>
    <col min="9736" max="9736" width="5.85546875" customWidth="1"/>
    <col min="9737" max="9737" width="9.42578125" customWidth="1"/>
    <col min="9738" max="9738" width="10.7109375" customWidth="1"/>
    <col min="9739" max="9739" width="12.5703125" customWidth="1"/>
    <col min="9740" max="9740" width="10.7109375" customWidth="1"/>
    <col min="9742" max="9743" width="7.5703125" customWidth="1"/>
    <col min="9744" max="9744" width="7" customWidth="1"/>
    <col min="9745" max="9745" width="7.42578125" customWidth="1"/>
    <col min="9746" max="9746" width="7.85546875" customWidth="1"/>
    <col min="9751" max="9751" width="25.5703125" customWidth="1"/>
    <col min="9986" max="9986" width="20.7109375" customWidth="1"/>
    <col min="9987" max="9987" width="11.85546875" customWidth="1"/>
    <col min="9988" max="9988" width="8.5703125" customWidth="1"/>
    <col min="9989" max="9989" width="10.140625" customWidth="1"/>
    <col min="9990" max="9990" width="7.85546875" customWidth="1"/>
    <col min="9991" max="9991" width="7.5703125" customWidth="1"/>
    <col min="9992" max="9992" width="5.85546875" customWidth="1"/>
    <col min="9993" max="9993" width="9.42578125" customWidth="1"/>
    <col min="9994" max="9994" width="10.7109375" customWidth="1"/>
    <col min="9995" max="9995" width="12.5703125" customWidth="1"/>
    <col min="9996" max="9996" width="10.7109375" customWidth="1"/>
    <col min="9998" max="9999" width="7.5703125" customWidth="1"/>
    <col min="10000" max="10000" width="7" customWidth="1"/>
    <col min="10001" max="10001" width="7.42578125" customWidth="1"/>
    <col min="10002" max="10002" width="7.85546875" customWidth="1"/>
    <col min="10007" max="10007" width="25.5703125" customWidth="1"/>
    <col min="10242" max="10242" width="20.7109375" customWidth="1"/>
    <col min="10243" max="10243" width="11.85546875" customWidth="1"/>
    <col min="10244" max="10244" width="8.5703125" customWidth="1"/>
    <col min="10245" max="10245" width="10.140625" customWidth="1"/>
    <col min="10246" max="10246" width="7.85546875" customWidth="1"/>
    <col min="10247" max="10247" width="7.5703125" customWidth="1"/>
    <col min="10248" max="10248" width="5.85546875" customWidth="1"/>
    <col min="10249" max="10249" width="9.42578125" customWidth="1"/>
    <col min="10250" max="10250" width="10.7109375" customWidth="1"/>
    <col min="10251" max="10251" width="12.5703125" customWidth="1"/>
    <col min="10252" max="10252" width="10.7109375" customWidth="1"/>
    <col min="10254" max="10255" width="7.5703125" customWidth="1"/>
    <col min="10256" max="10256" width="7" customWidth="1"/>
    <col min="10257" max="10257" width="7.42578125" customWidth="1"/>
    <col min="10258" max="10258" width="7.85546875" customWidth="1"/>
    <col min="10263" max="10263" width="25.5703125" customWidth="1"/>
    <col min="10498" max="10498" width="20.7109375" customWidth="1"/>
    <col min="10499" max="10499" width="11.85546875" customWidth="1"/>
    <col min="10500" max="10500" width="8.5703125" customWidth="1"/>
    <col min="10501" max="10501" width="10.140625" customWidth="1"/>
    <col min="10502" max="10502" width="7.85546875" customWidth="1"/>
    <col min="10503" max="10503" width="7.5703125" customWidth="1"/>
    <col min="10504" max="10504" width="5.85546875" customWidth="1"/>
    <col min="10505" max="10505" width="9.42578125" customWidth="1"/>
    <col min="10506" max="10506" width="10.7109375" customWidth="1"/>
    <col min="10507" max="10507" width="12.5703125" customWidth="1"/>
    <col min="10508" max="10508" width="10.7109375" customWidth="1"/>
    <col min="10510" max="10511" width="7.5703125" customWidth="1"/>
    <col min="10512" max="10512" width="7" customWidth="1"/>
    <col min="10513" max="10513" width="7.42578125" customWidth="1"/>
    <col min="10514" max="10514" width="7.85546875" customWidth="1"/>
    <col min="10519" max="10519" width="25.5703125" customWidth="1"/>
    <col min="10754" max="10754" width="20.7109375" customWidth="1"/>
    <col min="10755" max="10755" width="11.85546875" customWidth="1"/>
    <col min="10756" max="10756" width="8.5703125" customWidth="1"/>
    <col min="10757" max="10757" width="10.140625" customWidth="1"/>
    <col min="10758" max="10758" width="7.85546875" customWidth="1"/>
    <col min="10759" max="10759" width="7.5703125" customWidth="1"/>
    <col min="10760" max="10760" width="5.85546875" customWidth="1"/>
    <col min="10761" max="10761" width="9.42578125" customWidth="1"/>
    <col min="10762" max="10762" width="10.7109375" customWidth="1"/>
    <col min="10763" max="10763" width="12.5703125" customWidth="1"/>
    <col min="10764" max="10764" width="10.7109375" customWidth="1"/>
    <col min="10766" max="10767" width="7.5703125" customWidth="1"/>
    <col min="10768" max="10768" width="7" customWidth="1"/>
    <col min="10769" max="10769" width="7.42578125" customWidth="1"/>
    <col min="10770" max="10770" width="7.85546875" customWidth="1"/>
    <col min="10775" max="10775" width="25.5703125" customWidth="1"/>
    <col min="11010" max="11010" width="20.7109375" customWidth="1"/>
    <col min="11011" max="11011" width="11.85546875" customWidth="1"/>
    <col min="11012" max="11012" width="8.5703125" customWidth="1"/>
    <col min="11013" max="11013" width="10.140625" customWidth="1"/>
    <col min="11014" max="11014" width="7.85546875" customWidth="1"/>
    <col min="11015" max="11015" width="7.5703125" customWidth="1"/>
    <col min="11016" max="11016" width="5.85546875" customWidth="1"/>
    <col min="11017" max="11017" width="9.42578125" customWidth="1"/>
    <col min="11018" max="11018" width="10.7109375" customWidth="1"/>
    <col min="11019" max="11019" width="12.5703125" customWidth="1"/>
    <col min="11020" max="11020" width="10.7109375" customWidth="1"/>
    <col min="11022" max="11023" width="7.5703125" customWidth="1"/>
    <col min="11024" max="11024" width="7" customWidth="1"/>
    <col min="11025" max="11025" width="7.42578125" customWidth="1"/>
    <col min="11026" max="11026" width="7.85546875" customWidth="1"/>
    <col min="11031" max="11031" width="25.5703125" customWidth="1"/>
    <col min="11266" max="11266" width="20.7109375" customWidth="1"/>
    <col min="11267" max="11267" width="11.85546875" customWidth="1"/>
    <col min="11268" max="11268" width="8.5703125" customWidth="1"/>
    <col min="11269" max="11269" width="10.140625" customWidth="1"/>
    <col min="11270" max="11270" width="7.85546875" customWidth="1"/>
    <col min="11271" max="11271" width="7.5703125" customWidth="1"/>
    <col min="11272" max="11272" width="5.85546875" customWidth="1"/>
    <col min="11273" max="11273" width="9.42578125" customWidth="1"/>
    <col min="11274" max="11274" width="10.7109375" customWidth="1"/>
    <col min="11275" max="11275" width="12.5703125" customWidth="1"/>
    <col min="11276" max="11276" width="10.7109375" customWidth="1"/>
    <col min="11278" max="11279" width="7.5703125" customWidth="1"/>
    <col min="11280" max="11280" width="7" customWidth="1"/>
    <col min="11281" max="11281" width="7.42578125" customWidth="1"/>
    <col min="11282" max="11282" width="7.85546875" customWidth="1"/>
    <col min="11287" max="11287" width="25.5703125" customWidth="1"/>
    <col min="11522" max="11522" width="20.7109375" customWidth="1"/>
    <col min="11523" max="11523" width="11.85546875" customWidth="1"/>
    <col min="11524" max="11524" width="8.5703125" customWidth="1"/>
    <col min="11525" max="11525" width="10.140625" customWidth="1"/>
    <col min="11526" max="11526" width="7.85546875" customWidth="1"/>
    <col min="11527" max="11527" width="7.5703125" customWidth="1"/>
    <col min="11528" max="11528" width="5.85546875" customWidth="1"/>
    <col min="11529" max="11529" width="9.42578125" customWidth="1"/>
    <col min="11530" max="11530" width="10.7109375" customWidth="1"/>
    <col min="11531" max="11531" width="12.5703125" customWidth="1"/>
    <col min="11532" max="11532" width="10.7109375" customWidth="1"/>
    <col min="11534" max="11535" width="7.5703125" customWidth="1"/>
    <col min="11536" max="11536" width="7" customWidth="1"/>
    <col min="11537" max="11537" width="7.42578125" customWidth="1"/>
    <col min="11538" max="11538" width="7.85546875" customWidth="1"/>
    <col min="11543" max="11543" width="25.5703125" customWidth="1"/>
    <col min="11778" max="11778" width="20.7109375" customWidth="1"/>
    <col min="11779" max="11779" width="11.85546875" customWidth="1"/>
    <col min="11780" max="11780" width="8.5703125" customWidth="1"/>
    <col min="11781" max="11781" width="10.140625" customWidth="1"/>
    <col min="11782" max="11782" width="7.85546875" customWidth="1"/>
    <col min="11783" max="11783" width="7.5703125" customWidth="1"/>
    <col min="11784" max="11784" width="5.85546875" customWidth="1"/>
    <col min="11785" max="11785" width="9.42578125" customWidth="1"/>
    <col min="11786" max="11786" width="10.7109375" customWidth="1"/>
    <col min="11787" max="11787" width="12.5703125" customWidth="1"/>
    <col min="11788" max="11788" width="10.7109375" customWidth="1"/>
    <col min="11790" max="11791" width="7.5703125" customWidth="1"/>
    <col min="11792" max="11792" width="7" customWidth="1"/>
    <col min="11793" max="11793" width="7.42578125" customWidth="1"/>
    <col min="11794" max="11794" width="7.85546875" customWidth="1"/>
    <col min="11799" max="11799" width="25.5703125" customWidth="1"/>
    <col min="12034" max="12034" width="20.7109375" customWidth="1"/>
    <col min="12035" max="12035" width="11.85546875" customWidth="1"/>
    <col min="12036" max="12036" width="8.5703125" customWidth="1"/>
    <col min="12037" max="12037" width="10.140625" customWidth="1"/>
    <col min="12038" max="12038" width="7.85546875" customWidth="1"/>
    <col min="12039" max="12039" width="7.5703125" customWidth="1"/>
    <col min="12040" max="12040" width="5.85546875" customWidth="1"/>
    <col min="12041" max="12041" width="9.42578125" customWidth="1"/>
    <col min="12042" max="12042" width="10.7109375" customWidth="1"/>
    <col min="12043" max="12043" width="12.5703125" customWidth="1"/>
    <col min="12044" max="12044" width="10.7109375" customWidth="1"/>
    <col min="12046" max="12047" width="7.5703125" customWidth="1"/>
    <col min="12048" max="12048" width="7" customWidth="1"/>
    <col min="12049" max="12049" width="7.42578125" customWidth="1"/>
    <col min="12050" max="12050" width="7.85546875" customWidth="1"/>
    <col min="12055" max="12055" width="25.5703125" customWidth="1"/>
    <col min="12290" max="12290" width="20.7109375" customWidth="1"/>
    <col min="12291" max="12291" width="11.85546875" customWidth="1"/>
    <col min="12292" max="12292" width="8.5703125" customWidth="1"/>
    <col min="12293" max="12293" width="10.140625" customWidth="1"/>
    <col min="12294" max="12294" width="7.85546875" customWidth="1"/>
    <col min="12295" max="12295" width="7.5703125" customWidth="1"/>
    <col min="12296" max="12296" width="5.85546875" customWidth="1"/>
    <col min="12297" max="12297" width="9.42578125" customWidth="1"/>
    <col min="12298" max="12298" width="10.7109375" customWidth="1"/>
    <col min="12299" max="12299" width="12.5703125" customWidth="1"/>
    <col min="12300" max="12300" width="10.7109375" customWidth="1"/>
    <col min="12302" max="12303" width="7.5703125" customWidth="1"/>
    <col min="12304" max="12304" width="7" customWidth="1"/>
    <col min="12305" max="12305" width="7.42578125" customWidth="1"/>
    <col min="12306" max="12306" width="7.85546875" customWidth="1"/>
    <col min="12311" max="12311" width="25.5703125" customWidth="1"/>
    <col min="12546" max="12546" width="20.7109375" customWidth="1"/>
    <col min="12547" max="12547" width="11.85546875" customWidth="1"/>
    <col min="12548" max="12548" width="8.5703125" customWidth="1"/>
    <col min="12549" max="12549" width="10.140625" customWidth="1"/>
    <col min="12550" max="12550" width="7.85546875" customWidth="1"/>
    <col min="12551" max="12551" width="7.5703125" customWidth="1"/>
    <col min="12552" max="12552" width="5.85546875" customWidth="1"/>
    <col min="12553" max="12553" width="9.42578125" customWidth="1"/>
    <col min="12554" max="12554" width="10.7109375" customWidth="1"/>
    <col min="12555" max="12555" width="12.5703125" customWidth="1"/>
    <col min="12556" max="12556" width="10.7109375" customWidth="1"/>
    <col min="12558" max="12559" width="7.5703125" customWidth="1"/>
    <col min="12560" max="12560" width="7" customWidth="1"/>
    <col min="12561" max="12561" width="7.42578125" customWidth="1"/>
    <col min="12562" max="12562" width="7.85546875" customWidth="1"/>
    <col min="12567" max="12567" width="25.5703125" customWidth="1"/>
    <col min="12802" max="12802" width="20.7109375" customWidth="1"/>
    <col min="12803" max="12803" width="11.85546875" customWidth="1"/>
    <col min="12804" max="12804" width="8.5703125" customWidth="1"/>
    <col min="12805" max="12805" width="10.140625" customWidth="1"/>
    <col min="12806" max="12806" width="7.85546875" customWidth="1"/>
    <col min="12807" max="12807" width="7.5703125" customWidth="1"/>
    <col min="12808" max="12808" width="5.85546875" customWidth="1"/>
    <col min="12809" max="12809" width="9.42578125" customWidth="1"/>
    <col min="12810" max="12810" width="10.7109375" customWidth="1"/>
    <col min="12811" max="12811" width="12.5703125" customWidth="1"/>
    <col min="12812" max="12812" width="10.7109375" customWidth="1"/>
    <col min="12814" max="12815" width="7.5703125" customWidth="1"/>
    <col min="12816" max="12816" width="7" customWidth="1"/>
    <col min="12817" max="12817" width="7.42578125" customWidth="1"/>
    <col min="12818" max="12818" width="7.85546875" customWidth="1"/>
    <col min="12823" max="12823" width="25.5703125" customWidth="1"/>
    <col min="13058" max="13058" width="20.7109375" customWidth="1"/>
    <col min="13059" max="13059" width="11.85546875" customWidth="1"/>
    <col min="13060" max="13060" width="8.5703125" customWidth="1"/>
    <col min="13061" max="13061" width="10.140625" customWidth="1"/>
    <col min="13062" max="13062" width="7.85546875" customWidth="1"/>
    <col min="13063" max="13063" width="7.5703125" customWidth="1"/>
    <col min="13064" max="13064" width="5.85546875" customWidth="1"/>
    <col min="13065" max="13065" width="9.42578125" customWidth="1"/>
    <col min="13066" max="13066" width="10.7109375" customWidth="1"/>
    <col min="13067" max="13067" width="12.5703125" customWidth="1"/>
    <col min="13068" max="13068" width="10.7109375" customWidth="1"/>
    <col min="13070" max="13071" width="7.5703125" customWidth="1"/>
    <col min="13072" max="13072" width="7" customWidth="1"/>
    <col min="13073" max="13073" width="7.42578125" customWidth="1"/>
    <col min="13074" max="13074" width="7.85546875" customWidth="1"/>
    <col min="13079" max="13079" width="25.5703125" customWidth="1"/>
    <col min="13314" max="13314" width="20.7109375" customWidth="1"/>
    <col min="13315" max="13315" width="11.85546875" customWidth="1"/>
    <col min="13316" max="13316" width="8.5703125" customWidth="1"/>
    <col min="13317" max="13317" width="10.140625" customWidth="1"/>
    <col min="13318" max="13318" width="7.85546875" customWidth="1"/>
    <col min="13319" max="13319" width="7.5703125" customWidth="1"/>
    <col min="13320" max="13320" width="5.85546875" customWidth="1"/>
    <col min="13321" max="13321" width="9.42578125" customWidth="1"/>
    <col min="13322" max="13322" width="10.7109375" customWidth="1"/>
    <col min="13323" max="13323" width="12.5703125" customWidth="1"/>
    <col min="13324" max="13324" width="10.7109375" customWidth="1"/>
    <col min="13326" max="13327" width="7.5703125" customWidth="1"/>
    <col min="13328" max="13328" width="7" customWidth="1"/>
    <col min="13329" max="13329" width="7.42578125" customWidth="1"/>
    <col min="13330" max="13330" width="7.85546875" customWidth="1"/>
    <col min="13335" max="13335" width="25.5703125" customWidth="1"/>
    <col min="13570" max="13570" width="20.7109375" customWidth="1"/>
    <col min="13571" max="13571" width="11.85546875" customWidth="1"/>
    <col min="13572" max="13572" width="8.5703125" customWidth="1"/>
    <col min="13573" max="13573" width="10.140625" customWidth="1"/>
    <col min="13574" max="13574" width="7.85546875" customWidth="1"/>
    <col min="13575" max="13575" width="7.5703125" customWidth="1"/>
    <col min="13576" max="13576" width="5.85546875" customWidth="1"/>
    <col min="13577" max="13577" width="9.42578125" customWidth="1"/>
    <col min="13578" max="13578" width="10.7109375" customWidth="1"/>
    <col min="13579" max="13579" width="12.5703125" customWidth="1"/>
    <col min="13580" max="13580" width="10.7109375" customWidth="1"/>
    <col min="13582" max="13583" width="7.5703125" customWidth="1"/>
    <col min="13584" max="13584" width="7" customWidth="1"/>
    <col min="13585" max="13585" width="7.42578125" customWidth="1"/>
    <col min="13586" max="13586" width="7.85546875" customWidth="1"/>
    <col min="13591" max="13591" width="25.5703125" customWidth="1"/>
    <col min="13826" max="13826" width="20.7109375" customWidth="1"/>
    <col min="13827" max="13827" width="11.85546875" customWidth="1"/>
    <col min="13828" max="13828" width="8.5703125" customWidth="1"/>
    <col min="13829" max="13829" width="10.140625" customWidth="1"/>
    <col min="13830" max="13830" width="7.85546875" customWidth="1"/>
    <col min="13831" max="13831" width="7.5703125" customWidth="1"/>
    <col min="13832" max="13832" width="5.85546875" customWidth="1"/>
    <col min="13833" max="13833" width="9.42578125" customWidth="1"/>
    <col min="13834" max="13834" width="10.7109375" customWidth="1"/>
    <col min="13835" max="13835" width="12.5703125" customWidth="1"/>
    <col min="13836" max="13836" width="10.7109375" customWidth="1"/>
    <col min="13838" max="13839" width="7.5703125" customWidth="1"/>
    <col min="13840" max="13840" width="7" customWidth="1"/>
    <col min="13841" max="13841" width="7.42578125" customWidth="1"/>
    <col min="13842" max="13842" width="7.85546875" customWidth="1"/>
    <col min="13847" max="13847" width="25.5703125" customWidth="1"/>
    <col min="14082" max="14082" width="20.7109375" customWidth="1"/>
    <col min="14083" max="14083" width="11.85546875" customWidth="1"/>
    <col min="14084" max="14084" width="8.5703125" customWidth="1"/>
    <col min="14085" max="14085" width="10.140625" customWidth="1"/>
    <col min="14086" max="14086" width="7.85546875" customWidth="1"/>
    <col min="14087" max="14087" width="7.5703125" customWidth="1"/>
    <col min="14088" max="14088" width="5.85546875" customWidth="1"/>
    <col min="14089" max="14089" width="9.42578125" customWidth="1"/>
    <col min="14090" max="14090" width="10.7109375" customWidth="1"/>
    <col min="14091" max="14091" width="12.5703125" customWidth="1"/>
    <col min="14092" max="14092" width="10.7109375" customWidth="1"/>
    <col min="14094" max="14095" width="7.5703125" customWidth="1"/>
    <col min="14096" max="14096" width="7" customWidth="1"/>
    <col min="14097" max="14097" width="7.42578125" customWidth="1"/>
    <col min="14098" max="14098" width="7.85546875" customWidth="1"/>
    <col min="14103" max="14103" width="25.5703125" customWidth="1"/>
    <col min="14338" max="14338" width="20.7109375" customWidth="1"/>
    <col min="14339" max="14339" width="11.85546875" customWidth="1"/>
    <col min="14340" max="14340" width="8.5703125" customWidth="1"/>
    <col min="14341" max="14341" width="10.140625" customWidth="1"/>
    <col min="14342" max="14342" width="7.85546875" customWidth="1"/>
    <col min="14343" max="14343" width="7.5703125" customWidth="1"/>
    <col min="14344" max="14344" width="5.85546875" customWidth="1"/>
    <col min="14345" max="14345" width="9.42578125" customWidth="1"/>
    <col min="14346" max="14346" width="10.7109375" customWidth="1"/>
    <col min="14347" max="14347" width="12.5703125" customWidth="1"/>
    <col min="14348" max="14348" width="10.7109375" customWidth="1"/>
    <col min="14350" max="14351" width="7.5703125" customWidth="1"/>
    <col min="14352" max="14352" width="7" customWidth="1"/>
    <col min="14353" max="14353" width="7.42578125" customWidth="1"/>
    <col min="14354" max="14354" width="7.85546875" customWidth="1"/>
    <col min="14359" max="14359" width="25.5703125" customWidth="1"/>
    <col min="14594" max="14594" width="20.7109375" customWidth="1"/>
    <col min="14595" max="14595" width="11.85546875" customWidth="1"/>
    <col min="14596" max="14596" width="8.5703125" customWidth="1"/>
    <col min="14597" max="14597" width="10.140625" customWidth="1"/>
    <col min="14598" max="14598" width="7.85546875" customWidth="1"/>
    <col min="14599" max="14599" width="7.5703125" customWidth="1"/>
    <col min="14600" max="14600" width="5.85546875" customWidth="1"/>
    <col min="14601" max="14601" width="9.42578125" customWidth="1"/>
    <col min="14602" max="14602" width="10.7109375" customWidth="1"/>
    <col min="14603" max="14603" width="12.5703125" customWidth="1"/>
    <col min="14604" max="14604" width="10.7109375" customWidth="1"/>
    <col min="14606" max="14607" width="7.5703125" customWidth="1"/>
    <col min="14608" max="14608" width="7" customWidth="1"/>
    <col min="14609" max="14609" width="7.42578125" customWidth="1"/>
    <col min="14610" max="14610" width="7.85546875" customWidth="1"/>
    <col min="14615" max="14615" width="25.5703125" customWidth="1"/>
    <col min="14850" max="14850" width="20.7109375" customWidth="1"/>
    <col min="14851" max="14851" width="11.85546875" customWidth="1"/>
    <col min="14852" max="14852" width="8.5703125" customWidth="1"/>
    <col min="14853" max="14853" width="10.140625" customWidth="1"/>
    <col min="14854" max="14854" width="7.85546875" customWidth="1"/>
    <col min="14855" max="14855" width="7.5703125" customWidth="1"/>
    <col min="14856" max="14856" width="5.85546875" customWidth="1"/>
    <col min="14857" max="14857" width="9.42578125" customWidth="1"/>
    <col min="14858" max="14858" width="10.7109375" customWidth="1"/>
    <col min="14859" max="14859" width="12.5703125" customWidth="1"/>
    <col min="14860" max="14860" width="10.7109375" customWidth="1"/>
    <col min="14862" max="14863" width="7.5703125" customWidth="1"/>
    <col min="14864" max="14864" width="7" customWidth="1"/>
    <col min="14865" max="14865" width="7.42578125" customWidth="1"/>
    <col min="14866" max="14866" width="7.85546875" customWidth="1"/>
    <col min="14871" max="14871" width="25.5703125" customWidth="1"/>
    <col min="15106" max="15106" width="20.7109375" customWidth="1"/>
    <col min="15107" max="15107" width="11.85546875" customWidth="1"/>
    <col min="15108" max="15108" width="8.5703125" customWidth="1"/>
    <col min="15109" max="15109" width="10.140625" customWidth="1"/>
    <col min="15110" max="15110" width="7.85546875" customWidth="1"/>
    <col min="15111" max="15111" width="7.5703125" customWidth="1"/>
    <col min="15112" max="15112" width="5.85546875" customWidth="1"/>
    <col min="15113" max="15113" width="9.42578125" customWidth="1"/>
    <col min="15114" max="15114" width="10.7109375" customWidth="1"/>
    <col min="15115" max="15115" width="12.5703125" customWidth="1"/>
    <col min="15116" max="15116" width="10.7109375" customWidth="1"/>
    <col min="15118" max="15119" width="7.5703125" customWidth="1"/>
    <col min="15120" max="15120" width="7" customWidth="1"/>
    <col min="15121" max="15121" width="7.42578125" customWidth="1"/>
    <col min="15122" max="15122" width="7.85546875" customWidth="1"/>
    <col min="15127" max="15127" width="25.5703125" customWidth="1"/>
    <col min="15362" max="15362" width="20.7109375" customWidth="1"/>
    <col min="15363" max="15363" width="11.85546875" customWidth="1"/>
    <col min="15364" max="15364" width="8.5703125" customWidth="1"/>
    <col min="15365" max="15365" width="10.140625" customWidth="1"/>
    <col min="15366" max="15366" width="7.85546875" customWidth="1"/>
    <col min="15367" max="15367" width="7.5703125" customWidth="1"/>
    <col min="15368" max="15368" width="5.85546875" customWidth="1"/>
    <col min="15369" max="15369" width="9.42578125" customWidth="1"/>
    <col min="15370" max="15370" width="10.7109375" customWidth="1"/>
    <col min="15371" max="15371" width="12.5703125" customWidth="1"/>
    <col min="15372" max="15372" width="10.7109375" customWidth="1"/>
    <col min="15374" max="15375" width="7.5703125" customWidth="1"/>
    <col min="15376" max="15376" width="7" customWidth="1"/>
    <col min="15377" max="15377" width="7.42578125" customWidth="1"/>
    <col min="15378" max="15378" width="7.85546875" customWidth="1"/>
    <col min="15383" max="15383" width="25.5703125" customWidth="1"/>
    <col min="15618" max="15618" width="20.7109375" customWidth="1"/>
    <col min="15619" max="15619" width="11.85546875" customWidth="1"/>
    <col min="15620" max="15620" width="8.5703125" customWidth="1"/>
    <col min="15621" max="15621" width="10.140625" customWidth="1"/>
    <col min="15622" max="15622" width="7.85546875" customWidth="1"/>
    <col min="15623" max="15623" width="7.5703125" customWidth="1"/>
    <col min="15624" max="15624" width="5.85546875" customWidth="1"/>
    <col min="15625" max="15625" width="9.42578125" customWidth="1"/>
    <col min="15626" max="15626" width="10.7109375" customWidth="1"/>
    <col min="15627" max="15627" width="12.5703125" customWidth="1"/>
    <col min="15628" max="15628" width="10.7109375" customWidth="1"/>
    <col min="15630" max="15631" width="7.5703125" customWidth="1"/>
    <col min="15632" max="15632" width="7" customWidth="1"/>
    <col min="15633" max="15633" width="7.42578125" customWidth="1"/>
    <col min="15634" max="15634" width="7.85546875" customWidth="1"/>
    <col min="15639" max="15639" width="25.5703125" customWidth="1"/>
    <col min="15874" max="15874" width="20.7109375" customWidth="1"/>
    <col min="15875" max="15875" width="11.85546875" customWidth="1"/>
    <col min="15876" max="15876" width="8.5703125" customWidth="1"/>
    <col min="15877" max="15877" width="10.140625" customWidth="1"/>
    <col min="15878" max="15878" width="7.85546875" customWidth="1"/>
    <col min="15879" max="15879" width="7.5703125" customWidth="1"/>
    <col min="15880" max="15880" width="5.85546875" customWidth="1"/>
    <col min="15881" max="15881" width="9.42578125" customWidth="1"/>
    <col min="15882" max="15882" width="10.7109375" customWidth="1"/>
    <col min="15883" max="15883" width="12.5703125" customWidth="1"/>
    <col min="15884" max="15884" width="10.7109375" customWidth="1"/>
    <col min="15886" max="15887" width="7.5703125" customWidth="1"/>
    <col min="15888" max="15888" width="7" customWidth="1"/>
    <col min="15889" max="15889" width="7.42578125" customWidth="1"/>
    <col min="15890" max="15890" width="7.85546875" customWidth="1"/>
    <col min="15895" max="15895" width="25.5703125" customWidth="1"/>
    <col min="16130" max="16130" width="20.7109375" customWidth="1"/>
    <col min="16131" max="16131" width="11.85546875" customWidth="1"/>
    <col min="16132" max="16132" width="8.5703125" customWidth="1"/>
    <col min="16133" max="16133" width="10.140625" customWidth="1"/>
    <col min="16134" max="16134" width="7.85546875" customWidth="1"/>
    <col min="16135" max="16135" width="7.5703125" customWidth="1"/>
    <col min="16136" max="16136" width="5.85546875" customWidth="1"/>
    <col min="16137" max="16137" width="9.42578125" customWidth="1"/>
    <col min="16138" max="16138" width="10.7109375" customWidth="1"/>
    <col min="16139" max="16139" width="12.5703125" customWidth="1"/>
    <col min="16140" max="16140" width="10.7109375" customWidth="1"/>
    <col min="16142" max="16143" width="7.5703125" customWidth="1"/>
    <col min="16144" max="16144" width="7" customWidth="1"/>
    <col min="16145" max="16145" width="7.42578125" customWidth="1"/>
    <col min="16146" max="16146" width="7.85546875" customWidth="1"/>
    <col min="16151" max="16151" width="25.5703125" customWidth="1"/>
  </cols>
  <sheetData>
    <row r="1" spans="1:26" x14ac:dyDescent="0.25">
      <c r="A1" s="54" t="s">
        <v>21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U1" s="1"/>
      <c r="W1" s="1"/>
    </row>
    <row r="2" spans="1:26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U2" s="1"/>
      <c r="W2" s="1"/>
    </row>
    <row r="3" spans="1:26" ht="13.5" customHeight="1" x14ac:dyDescent="0.25">
      <c r="A3" s="55" t="s">
        <v>1</v>
      </c>
      <c r="B3" s="55" t="s">
        <v>2</v>
      </c>
      <c r="C3" s="56" t="s">
        <v>3</v>
      </c>
      <c r="D3" s="55" t="s">
        <v>4</v>
      </c>
      <c r="E3" s="55" t="s">
        <v>5</v>
      </c>
      <c r="F3" s="55" t="s">
        <v>6</v>
      </c>
      <c r="G3" s="55"/>
      <c r="H3" s="55"/>
      <c r="I3" s="61" t="s">
        <v>22</v>
      </c>
      <c r="J3" s="62"/>
      <c r="K3" s="62" t="s">
        <v>23</v>
      </c>
      <c r="L3" s="62"/>
      <c r="M3" s="63" t="s">
        <v>8</v>
      </c>
      <c r="N3" s="63"/>
      <c r="O3" s="63" t="s">
        <v>9</v>
      </c>
      <c r="P3" s="63"/>
      <c r="Q3" s="63" t="s">
        <v>24</v>
      </c>
      <c r="R3" s="63"/>
      <c r="S3" s="58" t="s">
        <v>11</v>
      </c>
      <c r="T3" s="59"/>
      <c r="U3" s="58" t="s">
        <v>12</v>
      </c>
      <c r="V3" s="59"/>
      <c r="W3" s="53" t="s">
        <v>25</v>
      </c>
      <c r="X3" s="2"/>
      <c r="Y3" s="2"/>
      <c r="Z3" s="11"/>
    </row>
    <row r="4" spans="1:26" ht="31.5" x14ac:dyDescent="0.25">
      <c r="A4" s="55"/>
      <c r="B4" s="55"/>
      <c r="C4" s="56"/>
      <c r="D4" s="55"/>
      <c r="E4" s="55"/>
      <c r="F4" s="5" t="s">
        <v>14</v>
      </c>
      <c r="G4" s="6" t="s">
        <v>15</v>
      </c>
      <c r="H4" s="6" t="s">
        <v>37</v>
      </c>
      <c r="I4" s="45" t="s">
        <v>16</v>
      </c>
      <c r="J4" s="8" t="s">
        <v>17</v>
      </c>
      <c r="K4" s="46" t="s">
        <v>16</v>
      </c>
      <c r="L4" s="8" t="s">
        <v>17</v>
      </c>
      <c r="M4" s="9" t="s">
        <v>16</v>
      </c>
      <c r="N4" s="8" t="s">
        <v>17</v>
      </c>
      <c r="O4" s="9" t="s">
        <v>16</v>
      </c>
      <c r="P4" s="8" t="s">
        <v>17</v>
      </c>
      <c r="Q4" s="10" t="s">
        <v>16</v>
      </c>
      <c r="R4" s="8" t="s">
        <v>17</v>
      </c>
      <c r="S4" s="9" t="s">
        <v>16</v>
      </c>
      <c r="T4" s="8" t="s">
        <v>17</v>
      </c>
      <c r="U4" s="9" t="s">
        <v>16</v>
      </c>
      <c r="V4" s="8" t="s">
        <v>17</v>
      </c>
      <c r="W4" s="53"/>
      <c r="X4" s="2"/>
      <c r="Y4" s="2"/>
      <c r="Z4" s="11"/>
    </row>
    <row r="5" spans="1:26" ht="15.75" x14ac:dyDescent="0.25">
      <c r="A5" s="12"/>
      <c r="B5" s="12"/>
      <c r="C5" s="12"/>
      <c r="D5" s="12"/>
      <c r="E5" s="12"/>
      <c r="F5" s="12"/>
      <c r="G5" s="12"/>
      <c r="H5" s="13"/>
      <c r="I5" s="15"/>
      <c r="J5" s="13"/>
      <c r="K5" s="14"/>
      <c r="L5" s="13"/>
      <c r="M5" s="15"/>
      <c r="N5" s="13"/>
      <c r="O5" s="15"/>
      <c r="P5" s="13"/>
      <c r="Q5" s="16"/>
      <c r="R5" s="13"/>
      <c r="S5" s="17"/>
      <c r="T5" s="18"/>
      <c r="U5" s="17"/>
      <c r="V5" s="18"/>
      <c r="W5" s="17"/>
      <c r="X5" s="18"/>
      <c r="Y5" s="18"/>
      <c r="Z5" s="13"/>
    </row>
    <row r="6" spans="1:26" ht="17.25" customHeight="1" x14ac:dyDescent="0.25">
      <c r="A6" s="47">
        <v>1</v>
      </c>
      <c r="B6" s="70" t="str">
        <f>свод!B6</f>
        <v>Никита</v>
      </c>
      <c r="C6" s="68">
        <f>свод!C6</f>
        <v>39227</v>
      </c>
      <c r="D6" s="69">
        <f ca="1">свод!D6</f>
        <v>9</v>
      </c>
      <c r="E6" s="71" t="str">
        <f ca="1">свод!E6</f>
        <v>II</v>
      </c>
      <c r="F6" s="72"/>
      <c r="G6" s="72" t="str">
        <f>свод!G6</f>
        <v>Столица</v>
      </c>
      <c r="H6" s="72"/>
      <c r="X6" s="18"/>
      <c r="Y6" s="18"/>
      <c r="Z6" s="13"/>
    </row>
    <row r="7" spans="1:26" ht="17.25" customHeight="1" x14ac:dyDescent="0.25">
      <c r="A7" s="48">
        <v>2</v>
      </c>
      <c r="B7" s="70" t="str">
        <f>свод!B7</f>
        <v>Андрей</v>
      </c>
      <c r="C7" s="68">
        <f>свод!C7</f>
        <v>39113</v>
      </c>
      <c r="D7" s="69">
        <f ca="1">свод!D7</f>
        <v>10</v>
      </c>
      <c r="E7" s="71" t="str">
        <f ca="1">свод!E7</f>
        <v>II</v>
      </c>
      <c r="F7" s="72"/>
      <c r="G7" s="72" t="str">
        <f>свод!G7</f>
        <v>Столица</v>
      </c>
      <c r="H7" s="72"/>
      <c r="X7" s="18"/>
      <c r="Y7" s="18"/>
      <c r="Z7" s="13"/>
    </row>
    <row r="8" spans="1:26" ht="17.25" customHeight="1" x14ac:dyDescent="0.25">
      <c r="A8" s="48">
        <v>3</v>
      </c>
      <c r="B8" s="70" t="str">
        <f>свод!B8</f>
        <v>Александр</v>
      </c>
      <c r="C8" s="68">
        <f>свод!C8</f>
        <v>39111</v>
      </c>
      <c r="D8" s="69">
        <f ca="1">свод!D8</f>
        <v>10</v>
      </c>
      <c r="E8" s="71" t="str">
        <f ca="1">свод!E8</f>
        <v>II</v>
      </c>
      <c r="F8" s="72"/>
      <c r="G8" s="72" t="str">
        <f>свод!G8</f>
        <v>Деревня</v>
      </c>
      <c r="H8" s="72"/>
      <c r="I8" s="24"/>
      <c r="J8" s="23"/>
      <c r="K8" s="22"/>
      <c r="L8" s="23"/>
      <c r="M8" s="25"/>
      <c r="N8" s="23"/>
      <c r="O8" s="25"/>
      <c r="P8" s="18"/>
      <c r="Q8" s="26"/>
      <c r="R8" s="27"/>
      <c r="S8" s="25"/>
      <c r="T8" s="18"/>
      <c r="U8" s="17"/>
      <c r="V8" s="18"/>
      <c r="W8" s="17"/>
      <c r="X8" s="18"/>
      <c r="Y8" s="18"/>
      <c r="Z8" s="13"/>
    </row>
    <row r="9" spans="1:26" ht="17.25" customHeight="1" x14ac:dyDescent="0.25">
      <c r="A9" s="47">
        <v>4</v>
      </c>
      <c r="B9" s="70" t="str">
        <f>свод!B9</f>
        <v>Евгений</v>
      </c>
      <c r="C9" s="68">
        <f>свод!C9</f>
        <v>39477</v>
      </c>
      <c r="D9" s="69">
        <f ca="1">свод!D9</f>
        <v>9</v>
      </c>
      <c r="E9" s="71" t="str">
        <f ca="1">свод!E9</f>
        <v>II</v>
      </c>
      <c r="F9" s="72"/>
      <c r="G9" s="72" t="str">
        <f>свод!G9</f>
        <v>Деревня</v>
      </c>
      <c r="H9" s="72"/>
      <c r="I9" s="24"/>
      <c r="J9" s="23"/>
      <c r="K9" s="22"/>
      <c r="L9" s="23"/>
      <c r="M9" s="25"/>
      <c r="N9" s="23"/>
      <c r="O9" s="25"/>
      <c r="P9" s="18"/>
      <c r="Q9" s="26"/>
      <c r="R9" s="27"/>
      <c r="S9" s="25"/>
      <c r="T9" s="18"/>
      <c r="U9" s="17"/>
      <c r="V9" s="18"/>
      <c r="W9" s="17"/>
      <c r="X9" s="18"/>
      <c r="Y9" s="18"/>
      <c r="Z9" s="13"/>
    </row>
    <row r="10" spans="1:26" ht="17.25" customHeight="1" x14ac:dyDescent="0.25">
      <c r="A10" s="48">
        <v>5</v>
      </c>
      <c r="B10" s="70" t="str">
        <f>свод!B10</f>
        <v>Илья</v>
      </c>
      <c r="C10" s="68">
        <f>свод!C10</f>
        <v>39843</v>
      </c>
      <c r="D10" s="69">
        <f ca="1">свод!D10</f>
        <v>8</v>
      </c>
      <c r="E10" s="71" t="str">
        <f ca="1">свод!E10</f>
        <v>I</v>
      </c>
      <c r="F10" s="72"/>
      <c r="G10" s="72" t="str">
        <f>свод!G10</f>
        <v>Область</v>
      </c>
      <c r="H10" s="72"/>
      <c r="I10" s="24"/>
      <c r="J10" s="23"/>
      <c r="K10" s="22"/>
      <c r="L10" s="23"/>
      <c r="M10" s="25"/>
      <c r="N10" s="23"/>
      <c r="O10" s="25"/>
      <c r="P10" s="18"/>
      <c r="Q10" s="26"/>
      <c r="R10" s="27"/>
      <c r="S10" s="25"/>
      <c r="T10" s="18"/>
      <c r="U10" s="17"/>
      <c r="V10" s="18"/>
      <c r="W10" s="17"/>
      <c r="X10" s="18"/>
      <c r="Y10" s="18"/>
      <c r="Z10" s="13"/>
    </row>
    <row r="11" spans="1:26" ht="17.25" customHeight="1" x14ac:dyDescent="0.35">
      <c r="A11" s="48">
        <v>6</v>
      </c>
      <c r="B11" s="70" t="str">
        <f>свод!B11</f>
        <v>Владимир</v>
      </c>
      <c r="C11" s="68">
        <f>свод!C11</f>
        <v>39844</v>
      </c>
      <c r="D11" s="69">
        <f ca="1">свод!D11</f>
        <v>8</v>
      </c>
      <c r="E11" s="71" t="str">
        <f ca="1">свод!E11</f>
        <v>I</v>
      </c>
      <c r="F11" s="73"/>
      <c r="G11" s="72" t="str">
        <f>свод!G11</f>
        <v>Область</v>
      </c>
      <c r="H11" s="73"/>
      <c r="I11" s="25"/>
      <c r="J11" s="23"/>
      <c r="K11" s="30"/>
      <c r="L11" s="23"/>
      <c r="M11" s="25"/>
      <c r="N11" s="23"/>
      <c r="O11" s="25"/>
      <c r="P11" s="18"/>
      <c r="Q11" s="26"/>
      <c r="R11" s="27"/>
      <c r="S11" s="25"/>
      <c r="T11" s="18"/>
      <c r="U11" s="17"/>
      <c r="V11" s="18"/>
      <c r="W11" s="17"/>
      <c r="X11" s="18"/>
      <c r="Y11" s="18"/>
      <c r="Z11" s="13"/>
    </row>
    <row r="12" spans="1:26" ht="17.25" customHeight="1" x14ac:dyDescent="0.35">
      <c r="A12" s="47">
        <v>7</v>
      </c>
      <c r="B12" s="28" t="str">
        <f>свод!B12</f>
        <v>Сергей</v>
      </c>
      <c r="C12" s="21">
        <f>свод!C12</f>
        <v>38747</v>
      </c>
      <c r="D12" s="17">
        <f ca="1">свод!D12</f>
        <v>11</v>
      </c>
      <c r="E12" s="18" t="str">
        <f ca="1">свод!E12</f>
        <v>III</v>
      </c>
      <c r="F12" s="31"/>
      <c r="G12" s="13" t="str">
        <f>свод!G12</f>
        <v>Область</v>
      </c>
      <c r="H12" s="31"/>
      <c r="I12" s="24">
        <v>11</v>
      </c>
      <c r="J12" s="23">
        <f>IF(I12&gt;50,100,MATCH(I12,[2]ОСН_М!$G$1:$G$100,0)*IF(I12=0,0,1))*IF(I12=0,0,1)</f>
        <v>12</v>
      </c>
      <c r="K12" s="22" t="s">
        <v>19</v>
      </c>
      <c r="L12" s="23">
        <f>MATCH(K12,[2]ОСН_М!$J$1:$J$100,-1)</f>
        <v>32</v>
      </c>
      <c r="M12" s="25">
        <v>56</v>
      </c>
      <c r="N12" s="23">
        <f>MATCH(M12,[2]ОСН_М!$K$1:$K$100,1)</f>
        <v>52</v>
      </c>
      <c r="O12" s="25">
        <v>201</v>
      </c>
      <c r="P12" s="18">
        <f>MATCH(O12,[2]ОСН_М!$B$1:$B$100,1)</f>
        <v>50</v>
      </c>
      <c r="Q12" s="26">
        <v>6.3</v>
      </c>
      <c r="R12" s="27">
        <f>MATCH(Q12,[2]ОСН_М!$M$1:$M$100,-1)*IF(Q12=0,0,1)</f>
        <v>94</v>
      </c>
      <c r="S12" s="25">
        <v>10</v>
      </c>
      <c r="T12" s="18">
        <f>MATCH(S12,[2]ОСН_М!$O$1:$O$100,1)</f>
        <v>37</v>
      </c>
      <c r="U12" s="17">
        <v>10</v>
      </c>
      <c r="V12" s="18">
        <f>MATCH(U12,[2]ОСН_М!$I$1:$I$100,1)</f>
        <v>40</v>
      </c>
      <c r="W12" s="17">
        <f t="shared" ref="W12:W13" si="0">SUM(J12,L12,N12,P12,R12,T12,V12)</f>
        <v>317</v>
      </c>
      <c r="X12" s="18"/>
      <c r="Y12" s="18"/>
      <c r="Z12" s="13"/>
    </row>
    <row r="13" spans="1:26" ht="17.25" customHeight="1" x14ac:dyDescent="0.35">
      <c r="A13" s="48">
        <v>8</v>
      </c>
      <c r="B13" s="28" t="str">
        <f>свод!B13</f>
        <v>Николай</v>
      </c>
      <c r="C13" s="21">
        <f>свод!C13</f>
        <v>38748</v>
      </c>
      <c r="D13" s="17">
        <f ca="1">свод!D13</f>
        <v>11</v>
      </c>
      <c r="E13" s="18" t="str">
        <f ca="1">свод!E13</f>
        <v>III</v>
      </c>
      <c r="F13" s="31"/>
      <c r="G13" s="13" t="str">
        <f>свод!G13</f>
        <v>Область</v>
      </c>
      <c r="H13" s="31"/>
      <c r="I13" s="24">
        <v>25</v>
      </c>
      <c r="J13" s="23">
        <f>IF(I13&gt;50,100,MATCH(I13,[2]ОСН_М!$G$1:$G$100,0)*IF(I13=0,0,1))*IF(I13=0,0,1)</f>
        <v>40</v>
      </c>
      <c r="K13" s="22">
        <v>54</v>
      </c>
      <c r="L13" s="23">
        <f>MATCH(K13,[2]ОСН_М!$J$1:$J$100,-1)</f>
        <v>46</v>
      </c>
      <c r="M13" s="25">
        <v>80</v>
      </c>
      <c r="N13" s="23">
        <f>MATCH(M13,[2]ОСН_М!$K$1:$K$100,1)</f>
        <v>100</v>
      </c>
      <c r="O13" s="25">
        <v>225</v>
      </c>
      <c r="P13" s="18">
        <f>MATCH(O13,[2]ОСН_М!$B$1:$B$100,1)</f>
        <v>65</v>
      </c>
      <c r="Q13" s="26">
        <v>6.03</v>
      </c>
      <c r="R13" s="27">
        <f>MATCH(Q13,[2]ОСН_М!$M$1:$M$100,-1)*IF(Q13=0,0,1)</f>
        <v>99</v>
      </c>
      <c r="S13" s="25">
        <v>23</v>
      </c>
      <c r="T13" s="18">
        <f>MATCH(S13,[2]ОСН_М!$O$1:$O$100,1)</f>
        <v>70</v>
      </c>
      <c r="U13" s="17">
        <v>-3</v>
      </c>
      <c r="V13" s="18">
        <f>MATCH(U13,[2]ОСН_М!$I$1:$I$100,1)</f>
        <v>4</v>
      </c>
      <c r="W13" s="17">
        <f t="shared" si="0"/>
        <v>424</v>
      </c>
      <c r="X13" s="18"/>
      <c r="Y13" s="18"/>
      <c r="Z13" s="13"/>
    </row>
    <row r="14" spans="1:26" ht="34.5" customHeight="1" x14ac:dyDescent="0.35">
      <c r="A14" s="48"/>
      <c r="B14" s="13"/>
      <c r="C14" s="21"/>
      <c r="D14" s="17"/>
      <c r="E14" s="18"/>
      <c r="F14" s="31"/>
      <c r="G14" s="31"/>
      <c r="H14" s="31"/>
      <c r="I14" s="25"/>
      <c r="J14" s="23"/>
      <c r="K14" s="44" t="s">
        <v>26</v>
      </c>
      <c r="L14" s="23"/>
      <c r="M14" s="25"/>
      <c r="N14" s="23"/>
      <c r="O14" s="25"/>
      <c r="P14" s="18"/>
      <c r="Q14" s="26"/>
      <c r="R14" s="27"/>
      <c r="S14" s="25"/>
      <c r="T14" s="18"/>
      <c r="U14" s="17"/>
      <c r="V14" s="18"/>
      <c r="W14" s="17"/>
      <c r="X14" s="18"/>
      <c r="Y14" s="18"/>
      <c r="Z14" s="13"/>
    </row>
    <row r="15" spans="1:26" ht="17.25" customHeight="1" x14ac:dyDescent="0.35">
      <c r="A15" s="48"/>
      <c r="B15" s="13"/>
      <c r="C15" s="21"/>
      <c r="D15" s="17"/>
      <c r="E15" s="18"/>
      <c r="F15" s="31"/>
      <c r="G15" s="31"/>
      <c r="H15" s="31"/>
      <c r="I15" s="25"/>
      <c r="J15" s="23"/>
      <c r="K15" s="30"/>
      <c r="L15" s="23"/>
      <c r="M15" s="25"/>
      <c r="N15" s="23"/>
      <c r="O15" s="25"/>
      <c r="P15" s="18"/>
      <c r="Q15" s="26"/>
      <c r="R15" s="27"/>
      <c r="S15" s="25"/>
      <c r="T15" s="18"/>
      <c r="U15" s="17"/>
      <c r="V15" s="18"/>
      <c r="W15" s="17"/>
      <c r="X15" s="18"/>
      <c r="Y15" s="18"/>
      <c r="Z15" s="13"/>
    </row>
    <row r="16" spans="1:26" ht="25.5" x14ac:dyDescent="0.35">
      <c r="A16" s="31"/>
      <c r="B16" s="31"/>
      <c r="C16" s="49"/>
      <c r="D16" s="49"/>
      <c r="E16" s="31"/>
      <c r="F16" s="31"/>
      <c r="G16" s="31"/>
      <c r="H16" s="31"/>
      <c r="I16" s="37"/>
      <c r="J16" s="50"/>
      <c r="K16" s="35"/>
      <c r="L16" s="36"/>
      <c r="M16" s="37"/>
      <c r="N16" s="38"/>
      <c r="O16" s="37"/>
      <c r="P16" s="39"/>
      <c r="Q16" s="40"/>
      <c r="R16" s="39"/>
      <c r="S16" s="41"/>
      <c r="U16" s="1"/>
      <c r="W16" s="1"/>
    </row>
    <row r="17" spans="1:23" ht="25.5" x14ac:dyDescent="0.25">
      <c r="A17" s="13"/>
      <c r="B17" s="13"/>
      <c r="C17" s="51"/>
      <c r="D17" s="51"/>
      <c r="E17" s="13"/>
      <c r="F17" s="13"/>
      <c r="G17" s="13"/>
      <c r="H17" s="13"/>
      <c r="I17" s="25"/>
      <c r="J17" s="50"/>
      <c r="L17" s="52"/>
      <c r="M17" s="25"/>
      <c r="N17" s="38"/>
      <c r="O17" s="25"/>
      <c r="P17" s="27"/>
      <c r="Q17" s="26"/>
      <c r="R17" s="27"/>
      <c r="S17" s="41"/>
      <c r="U17" s="1"/>
      <c r="W17" s="1"/>
    </row>
  </sheetData>
  <mergeCells count="15">
    <mergeCell ref="U3:V3"/>
    <mergeCell ref="W3:W4"/>
    <mergeCell ref="A1:S2"/>
    <mergeCell ref="A3:A4"/>
    <mergeCell ref="B3:B4"/>
    <mergeCell ref="C3:C4"/>
    <mergeCell ref="D3:D4"/>
    <mergeCell ref="E3:E4"/>
    <mergeCell ref="F3:H3"/>
    <mergeCell ref="I3:J3"/>
    <mergeCell ref="K3:L3"/>
    <mergeCell ref="M3:N3"/>
    <mergeCell ref="O3:P3"/>
    <mergeCell ref="Q3:R3"/>
    <mergeCell ref="S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м_II</vt:lpstr>
      <vt:lpstr>м_III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2017-01-31T13:15:29Z</dcterms:created>
  <dcterms:modified xsi:type="dcterms:W3CDTF">2017-01-31T16:53:54Z</dcterms:modified>
</cp:coreProperties>
</file>