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0" windowWidth="20055" windowHeight="793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B9" i="1"/>
  <c r="AA9"/>
  <c r="Z9"/>
  <c r="Y9"/>
  <c r="X9"/>
  <c r="W9"/>
  <c r="V9"/>
  <c r="U9"/>
  <c r="T9"/>
  <c r="S9"/>
  <c r="R9"/>
  <c r="Q9"/>
  <c r="P9"/>
  <c r="O9"/>
  <c r="N9"/>
  <c r="M9"/>
  <c r="L9"/>
  <c r="AB8"/>
  <c r="AA8"/>
  <c r="Z8"/>
  <c r="Y8"/>
  <c r="X8"/>
  <c r="W8"/>
  <c r="V8"/>
  <c r="U8"/>
  <c r="T8"/>
  <c r="S8"/>
  <c r="R8"/>
  <c r="Q8"/>
  <c r="P8"/>
  <c r="O8"/>
  <c r="N8"/>
  <c r="M8"/>
  <c r="L8"/>
  <c r="AB7"/>
  <c r="AA7"/>
  <c r="Z7"/>
  <c r="Y7"/>
  <c r="X7"/>
  <c r="W7"/>
  <c r="V7"/>
  <c r="U7"/>
  <c r="T7"/>
  <c r="S7"/>
  <c r="R7"/>
  <c r="Q7"/>
  <c r="O7"/>
  <c r="N7"/>
  <c r="M7"/>
  <c r="L7"/>
  <c r="P7"/>
  <c r="J9"/>
  <c r="I9"/>
  <c r="H9"/>
  <c r="G9"/>
  <c r="Y6"/>
  <c r="Z6" s="1"/>
  <c r="AA6" s="1"/>
  <c r="AB6" s="1"/>
  <c r="M6"/>
  <c r="N6" s="1"/>
  <c r="O6" s="1"/>
  <c r="P6" s="1"/>
  <c r="Q6" s="1"/>
  <c r="R6" s="1"/>
  <c r="S6" s="1"/>
  <c r="T6" s="1"/>
  <c r="U6" s="1"/>
  <c r="V6" s="1"/>
  <c r="W6" s="1"/>
  <c r="X6" s="1"/>
  <c r="I8"/>
  <c r="K8" l="1"/>
  <c r="K9"/>
  <c r="K7"/>
</calcChain>
</file>

<file path=xl/sharedStrings.xml><?xml version="1.0" encoding="utf-8"?>
<sst xmlns="http://schemas.openxmlformats.org/spreadsheetml/2006/main" count="23" uniqueCount="19">
  <si>
    <t>Перевозка</t>
  </si>
  <si>
    <t xml:space="preserve">Проживание </t>
  </si>
  <si>
    <t>ФОТ</t>
  </si>
  <si>
    <t>Начало монтажа</t>
  </si>
  <si>
    <t>Конец монтажа</t>
  </si>
  <si>
    <t>Начало стройки</t>
  </si>
  <si>
    <t>Конец стройки</t>
  </si>
  <si>
    <t>Дата сдачи</t>
  </si>
  <si>
    <t>№</t>
  </si>
  <si>
    <t>График оплаты</t>
  </si>
  <si>
    <t>Затраты</t>
  </si>
  <si>
    <t>График работ</t>
  </si>
  <si>
    <t>Сталин</t>
  </si>
  <si>
    <t>Ленин</t>
  </si>
  <si>
    <t>Маркс</t>
  </si>
  <si>
    <t>В месяц монтажа</t>
  </si>
  <si>
    <t>В месяц стройки</t>
  </si>
  <si>
    <t>После сдачи 120 дней</t>
  </si>
  <si>
    <t>Итого</t>
  </si>
</sst>
</file>

<file path=xl/styles.xml><?xml version="1.0" encoding="utf-8"?>
<styleSheet xmlns="http://schemas.openxmlformats.org/spreadsheetml/2006/main">
  <numFmts count="3">
    <numFmt numFmtId="43" formatCode="_-* #,##0.00\ _с_ў_м_-;\-* #,##0.00\ _с_ў_м_-;_-* &quot;-&quot;??\ _с_ў_м_-;_-@_-"/>
    <numFmt numFmtId="164" formatCode="_-* #,##0\ _с_ў_м_-;\-* #,##0\ _с_ў_м_-;_-* &quot;-&quot;??\ _с_ў_м_-;_-@_-"/>
    <numFmt numFmtId="165" formatCode="[$-419]mmmm\ yyyy;@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 style="thin">
        <color theme="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/>
    </xf>
    <xf numFmtId="0" fontId="0" fillId="0" borderId="1" xfId="0" applyBorder="1"/>
    <xf numFmtId="164" fontId="0" fillId="0" borderId="1" xfId="1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 vertical="center"/>
    </xf>
    <xf numFmtId="0" fontId="3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3" fontId="0" fillId="0" borderId="1" xfId="1" applyFont="1" applyBorder="1"/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43" fontId="4" fillId="3" borderId="0" xfId="1" applyFont="1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657225</xdr:colOff>
      <xdr:row>10</xdr:row>
      <xdr:rowOff>19050</xdr:rowOff>
    </xdr:from>
    <xdr:to>
      <xdr:col>11</xdr:col>
      <xdr:colOff>238125</xdr:colOff>
      <xdr:row>16</xdr:row>
      <xdr:rowOff>57150</xdr:rowOff>
    </xdr:to>
    <xdr:sp macro="" textlink="">
      <xdr:nvSpPr>
        <xdr:cNvPr id="2" name="TextBox 1"/>
        <xdr:cNvSpPr txBox="1"/>
      </xdr:nvSpPr>
      <xdr:spPr>
        <a:xfrm>
          <a:off x="9324975" y="1952625"/>
          <a:ext cx="215265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uz-Cyrl-UZ" sz="1100"/>
            <a:t>Необходимо</a:t>
          </a:r>
          <a:r>
            <a:rPr lang="uz-Cyrl-UZ" sz="1100" baseline="0"/>
            <a:t> чтоб в итого была "1", так как это доля затрат в развбивке по месяцам. Сейчас не все затраты распределяются </a:t>
          </a:r>
          <a:endParaRPr lang="uz-Cyrl-UZ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16"/>
  <sheetViews>
    <sheetView tabSelected="1" workbookViewId="0">
      <selection activeCell="K9" sqref="K9"/>
    </sheetView>
  </sheetViews>
  <sheetFormatPr defaultRowHeight="15"/>
  <cols>
    <col min="2" max="2" width="14.28515625" customWidth="1"/>
    <col min="3" max="3" width="22.28515625" customWidth="1"/>
    <col min="4" max="4" width="18.7109375" customWidth="1"/>
    <col min="5" max="5" width="18.42578125" customWidth="1"/>
    <col min="6" max="6" width="16.140625" bestFit="1" customWidth="1"/>
    <col min="7" max="7" width="15.5703125" bestFit="1" customWidth="1"/>
    <col min="8" max="8" width="15.42578125" bestFit="1" customWidth="1"/>
    <col min="9" max="9" width="14.5703125" bestFit="1" customWidth="1"/>
    <col min="10" max="10" width="11" bestFit="1" customWidth="1"/>
    <col min="11" max="11" width="13" bestFit="1" customWidth="1"/>
    <col min="12" max="12" width="14.85546875" bestFit="1" customWidth="1"/>
    <col min="13" max="13" width="13.42578125" bestFit="1" customWidth="1"/>
    <col min="14" max="14" width="10.28515625" bestFit="1" customWidth="1"/>
    <col min="15" max="15" width="12.28515625" bestFit="1" customWidth="1"/>
    <col min="16" max="16" width="10.28515625" bestFit="1" customWidth="1"/>
    <col min="17" max="18" width="10.5703125" bestFit="1" customWidth="1"/>
    <col min="19" max="19" width="11.140625" bestFit="1" customWidth="1"/>
    <col min="20" max="20" width="14.140625" bestFit="1" customWidth="1"/>
    <col min="21" max="21" width="13.140625" bestFit="1" customWidth="1"/>
    <col min="22" max="22" width="12.140625" bestFit="1" customWidth="1"/>
    <col min="23" max="23" width="13.42578125" bestFit="1" customWidth="1"/>
    <col min="24" max="24" width="11.85546875" bestFit="1" customWidth="1"/>
    <col min="25" max="25" width="13.42578125" bestFit="1" customWidth="1"/>
    <col min="26" max="26" width="10.28515625" bestFit="1" customWidth="1"/>
    <col min="27" max="27" width="12.28515625" bestFit="1" customWidth="1"/>
    <col min="28" max="28" width="10.28515625" bestFit="1" customWidth="1"/>
  </cols>
  <sheetData>
    <row r="1" spans="1:36">
      <c r="B1" s="2"/>
      <c r="C1" s="3"/>
      <c r="D1" s="3"/>
      <c r="E1" s="3"/>
      <c r="L1" s="8"/>
    </row>
    <row r="2" spans="1:36" ht="12" customHeight="1">
      <c r="B2" s="2"/>
      <c r="C2" s="3"/>
      <c r="D2" s="3"/>
      <c r="E2" s="3"/>
      <c r="L2" s="8"/>
      <c r="M2" s="3"/>
    </row>
    <row r="3" spans="1:36" ht="12" customHeight="1">
      <c r="B3" s="2"/>
      <c r="C3" s="3"/>
      <c r="D3" s="3"/>
      <c r="E3" s="3"/>
      <c r="L3" s="8"/>
      <c r="M3" s="3"/>
    </row>
    <row r="4" spans="1:36" ht="12" customHeight="1">
      <c r="B4" s="2"/>
      <c r="C4" s="3"/>
      <c r="D4" s="3"/>
      <c r="E4" s="3"/>
      <c r="L4" s="8"/>
      <c r="M4" s="3"/>
    </row>
    <row r="5" spans="1:36">
      <c r="B5" s="2"/>
      <c r="C5" s="13" t="s">
        <v>10</v>
      </c>
      <c r="D5" s="13"/>
      <c r="E5" s="13"/>
      <c r="F5" s="14" t="s">
        <v>11</v>
      </c>
      <c r="G5" s="14"/>
      <c r="H5" s="14"/>
      <c r="I5" s="14"/>
      <c r="J5" s="14"/>
      <c r="K5" s="15" t="s">
        <v>9</v>
      </c>
      <c r="L5" s="15"/>
    </row>
    <row r="6" spans="1:36">
      <c r="A6" s="5" t="s">
        <v>8</v>
      </c>
      <c r="B6" s="9"/>
      <c r="C6" s="9" t="s">
        <v>0</v>
      </c>
      <c r="D6" s="9" t="s">
        <v>1</v>
      </c>
      <c r="E6" s="9" t="s">
        <v>2</v>
      </c>
      <c r="F6" s="10" t="s">
        <v>3</v>
      </c>
      <c r="G6" s="10" t="s">
        <v>4</v>
      </c>
      <c r="H6" s="10" t="s">
        <v>5</v>
      </c>
      <c r="I6" s="10" t="s">
        <v>6</v>
      </c>
      <c r="J6" s="10" t="s">
        <v>7</v>
      </c>
      <c r="K6" s="11" t="s">
        <v>18</v>
      </c>
      <c r="L6" s="4">
        <v>42736</v>
      </c>
      <c r="M6" s="4">
        <f>EDATE(L6,1)</f>
        <v>42767</v>
      </c>
      <c r="N6" s="4">
        <f t="shared" ref="N6:AB6" si="0">EDATE(M6,1)</f>
        <v>42795</v>
      </c>
      <c r="O6" s="4">
        <f t="shared" si="0"/>
        <v>42826</v>
      </c>
      <c r="P6" s="4">
        <f t="shared" si="0"/>
        <v>42856</v>
      </c>
      <c r="Q6" s="4">
        <f t="shared" si="0"/>
        <v>42887</v>
      </c>
      <c r="R6" s="4">
        <f t="shared" si="0"/>
        <v>42917</v>
      </c>
      <c r="S6" s="4">
        <f t="shared" si="0"/>
        <v>42948</v>
      </c>
      <c r="T6" s="4">
        <f t="shared" si="0"/>
        <v>42979</v>
      </c>
      <c r="U6" s="4">
        <f t="shared" si="0"/>
        <v>43009</v>
      </c>
      <c r="V6" s="4">
        <f t="shared" si="0"/>
        <v>43040</v>
      </c>
      <c r="W6" s="4">
        <f t="shared" si="0"/>
        <v>43070</v>
      </c>
      <c r="X6" s="4">
        <f t="shared" si="0"/>
        <v>43101</v>
      </c>
      <c r="Y6" s="4">
        <f t="shared" si="0"/>
        <v>43132</v>
      </c>
      <c r="Z6" s="4">
        <f t="shared" si="0"/>
        <v>43160</v>
      </c>
      <c r="AA6" s="4">
        <f t="shared" si="0"/>
        <v>43191</v>
      </c>
      <c r="AB6" s="4">
        <f t="shared" si="0"/>
        <v>43221</v>
      </c>
      <c r="AC6" s="1"/>
      <c r="AD6" s="1"/>
      <c r="AE6" s="1"/>
      <c r="AF6" s="1"/>
      <c r="AG6" s="1"/>
      <c r="AH6" s="1"/>
      <c r="AI6" s="1"/>
      <c r="AJ6" s="1"/>
    </row>
    <row r="7" spans="1:36" ht="18.75">
      <c r="A7" s="5">
        <v>1</v>
      </c>
      <c r="B7" s="5" t="s">
        <v>12</v>
      </c>
      <c r="C7" s="6">
        <v>500</v>
      </c>
      <c r="D7" s="6">
        <v>10000</v>
      </c>
      <c r="E7" s="6">
        <v>15000</v>
      </c>
      <c r="F7" s="7">
        <v>43009</v>
      </c>
      <c r="G7" s="7">
        <v>43019</v>
      </c>
      <c r="H7" s="7">
        <v>43020</v>
      </c>
      <c r="I7" s="7">
        <v>43077</v>
      </c>
      <c r="J7" s="7">
        <v>43052</v>
      </c>
      <c r="K7" s="16">
        <f>SUM(L7:AB7)</f>
        <v>0.96491228070175428</v>
      </c>
      <c r="L7" s="12">
        <f t="shared" ref="L7:P9" si="1">(MAX(,MIN($I7,EOMONTH(L$6,0))-MAX($H7,L$6)))/($I7-$H7)</f>
        <v>0</v>
      </c>
      <c r="M7" s="12">
        <f t="shared" si="1"/>
        <v>0</v>
      </c>
      <c r="N7" s="12">
        <f t="shared" si="1"/>
        <v>0</v>
      </c>
      <c r="O7" s="12">
        <f t="shared" si="1"/>
        <v>0</v>
      </c>
      <c r="P7" s="12">
        <f>(MAX(,MIN($I7,EOMONTH(P$6,0))-MAX($H7,P$6)))/($I7-$H7)</f>
        <v>0</v>
      </c>
      <c r="Q7" s="12">
        <f t="shared" ref="Q7:AB9" si="2">(MAX(,MIN($I7,EOMONTH(Q$6,0))-MAX($H7,Q$6)))/($I7-$H7)</f>
        <v>0</v>
      </c>
      <c r="R7" s="12">
        <f t="shared" si="2"/>
        <v>0</v>
      </c>
      <c r="S7" s="12">
        <f t="shared" si="2"/>
        <v>0</v>
      </c>
      <c r="T7" s="12">
        <f t="shared" si="2"/>
        <v>0</v>
      </c>
      <c r="U7" s="12">
        <f t="shared" si="2"/>
        <v>0.33333333333333331</v>
      </c>
      <c r="V7" s="12">
        <f t="shared" si="2"/>
        <v>0.50877192982456143</v>
      </c>
      <c r="W7" s="12">
        <f t="shared" si="2"/>
        <v>0.12280701754385964</v>
      </c>
      <c r="X7" s="12">
        <f t="shared" si="2"/>
        <v>0</v>
      </c>
      <c r="Y7" s="12">
        <f t="shared" si="2"/>
        <v>0</v>
      </c>
      <c r="Z7" s="12">
        <f t="shared" si="2"/>
        <v>0</v>
      </c>
      <c r="AA7" s="12">
        <f t="shared" si="2"/>
        <v>0</v>
      </c>
      <c r="AB7" s="12">
        <f t="shared" si="2"/>
        <v>0</v>
      </c>
    </row>
    <row r="8" spans="1:36" ht="18.75">
      <c r="A8" s="5">
        <v>2</v>
      </c>
      <c r="B8" s="5" t="s">
        <v>13</v>
      </c>
      <c r="C8" s="6">
        <v>120</v>
      </c>
      <c r="D8" s="6">
        <v>15000</v>
      </c>
      <c r="E8" s="6">
        <v>152200</v>
      </c>
      <c r="F8" s="7">
        <v>42809</v>
      </c>
      <c r="G8" s="7">
        <v>42849</v>
      </c>
      <c r="H8" s="7">
        <v>42840</v>
      </c>
      <c r="I8" s="7">
        <f>+H8+270</f>
        <v>43110</v>
      </c>
      <c r="J8" s="7">
        <v>43145</v>
      </c>
      <c r="K8" s="16">
        <f t="shared" ref="K8:K9" si="3">SUM(L8:AB8)</f>
        <v>0.96666666666666667</v>
      </c>
      <c r="L8" s="12">
        <f t="shared" si="1"/>
        <v>0</v>
      </c>
      <c r="M8" s="12">
        <f t="shared" si="1"/>
        <v>0</v>
      </c>
      <c r="N8" s="12">
        <f t="shared" si="1"/>
        <v>0</v>
      </c>
      <c r="O8" s="12">
        <f t="shared" si="1"/>
        <v>5.5555555555555552E-2</v>
      </c>
      <c r="P8" s="12">
        <f t="shared" si="1"/>
        <v>0.1111111111111111</v>
      </c>
      <c r="Q8" s="12">
        <f t="shared" si="2"/>
        <v>0.10740740740740741</v>
      </c>
      <c r="R8" s="12">
        <f t="shared" si="2"/>
        <v>0.1111111111111111</v>
      </c>
      <c r="S8" s="12">
        <f t="shared" si="2"/>
        <v>0.1111111111111111</v>
      </c>
      <c r="T8" s="12">
        <f t="shared" si="2"/>
        <v>0.10740740740740741</v>
      </c>
      <c r="U8" s="12">
        <f t="shared" si="2"/>
        <v>0.1111111111111111</v>
      </c>
      <c r="V8" s="12">
        <f t="shared" si="2"/>
        <v>0.10740740740740741</v>
      </c>
      <c r="W8" s="12">
        <f t="shared" si="2"/>
        <v>0.1111111111111111</v>
      </c>
      <c r="X8" s="12">
        <f t="shared" si="2"/>
        <v>3.3333333333333333E-2</v>
      </c>
      <c r="Y8" s="12">
        <f t="shared" si="2"/>
        <v>0</v>
      </c>
      <c r="Z8" s="12">
        <f t="shared" si="2"/>
        <v>0</v>
      </c>
      <c r="AA8" s="12">
        <f t="shared" si="2"/>
        <v>0</v>
      </c>
      <c r="AB8" s="12">
        <f t="shared" si="2"/>
        <v>0</v>
      </c>
    </row>
    <row r="9" spans="1:36" ht="18.75">
      <c r="A9" s="5">
        <v>3</v>
      </c>
      <c r="B9" s="5" t="s">
        <v>14</v>
      </c>
      <c r="C9" s="6">
        <v>140</v>
      </c>
      <c r="D9" s="6">
        <v>20000</v>
      </c>
      <c r="E9" s="6">
        <v>1440</v>
      </c>
      <c r="F9" s="7">
        <v>42809</v>
      </c>
      <c r="G9" s="7">
        <f>+F9+10</f>
        <v>42819</v>
      </c>
      <c r="H9" s="7">
        <f>+G9+1</f>
        <v>42820</v>
      </c>
      <c r="I9" s="7">
        <f>+H9+57</f>
        <v>42877</v>
      </c>
      <c r="J9" s="7">
        <f>+I9+10</f>
        <v>42887</v>
      </c>
      <c r="K9" s="16">
        <f t="shared" si="3"/>
        <v>0.9649122807017545</v>
      </c>
      <c r="L9" s="12">
        <f t="shared" si="1"/>
        <v>0</v>
      </c>
      <c r="M9" s="12">
        <f t="shared" si="1"/>
        <v>0</v>
      </c>
      <c r="N9" s="12">
        <f t="shared" si="1"/>
        <v>8.771929824561403E-2</v>
      </c>
      <c r="O9" s="12">
        <f t="shared" si="1"/>
        <v>0.50877192982456143</v>
      </c>
      <c r="P9" s="12">
        <f t="shared" si="1"/>
        <v>0.36842105263157893</v>
      </c>
      <c r="Q9" s="12">
        <f t="shared" si="2"/>
        <v>0</v>
      </c>
      <c r="R9" s="12">
        <f t="shared" si="2"/>
        <v>0</v>
      </c>
      <c r="S9" s="12">
        <f t="shared" si="2"/>
        <v>0</v>
      </c>
      <c r="T9" s="12">
        <f t="shared" si="2"/>
        <v>0</v>
      </c>
      <c r="U9" s="12">
        <f t="shared" si="2"/>
        <v>0</v>
      </c>
      <c r="V9" s="12">
        <f t="shared" si="2"/>
        <v>0</v>
      </c>
      <c r="W9" s="12">
        <f t="shared" si="2"/>
        <v>0</v>
      </c>
      <c r="X9" s="12">
        <f t="shared" si="2"/>
        <v>0</v>
      </c>
      <c r="Y9" s="12">
        <f t="shared" si="2"/>
        <v>0</v>
      </c>
      <c r="Z9" s="12">
        <f t="shared" si="2"/>
        <v>0</v>
      </c>
      <c r="AA9" s="12">
        <f t="shared" si="2"/>
        <v>0</v>
      </c>
      <c r="AB9" s="12">
        <f t="shared" si="2"/>
        <v>0</v>
      </c>
    </row>
    <row r="13" spans="1:36">
      <c r="B13" s="8" t="s">
        <v>9</v>
      </c>
    </row>
    <row r="14" spans="1:36">
      <c r="B14" t="s">
        <v>0</v>
      </c>
      <c r="C14" t="s">
        <v>15</v>
      </c>
    </row>
    <row r="15" spans="1:36">
      <c r="B15" t="s">
        <v>1</v>
      </c>
      <c r="C15" t="s">
        <v>16</v>
      </c>
    </row>
    <row r="16" spans="1:36">
      <c r="B16" t="s">
        <v>2</v>
      </c>
      <c r="C16" t="s">
        <v>17</v>
      </c>
    </row>
  </sheetData>
  <mergeCells count="3">
    <mergeCell ref="C5:E5"/>
    <mergeCell ref="F5:J5"/>
    <mergeCell ref="K5:L5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Жавохир</dc:creator>
  <cp:lastModifiedBy>Жавохир</cp:lastModifiedBy>
  <cp:lastPrinted>2017-04-01T11:19:19Z</cp:lastPrinted>
  <dcterms:created xsi:type="dcterms:W3CDTF">2017-04-01T11:15:10Z</dcterms:created>
  <dcterms:modified xsi:type="dcterms:W3CDTF">2017-04-01T12:47:32Z</dcterms:modified>
</cp:coreProperties>
</file>