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5" i="1" l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90" i="1"/>
  <c r="J190" i="1"/>
  <c r="I190" i="1"/>
  <c r="K189" i="1"/>
  <c r="J189" i="1"/>
  <c r="I189" i="1"/>
  <c r="K188" i="1"/>
  <c r="J188" i="1"/>
  <c r="I188" i="1"/>
  <c r="K187" i="1"/>
  <c r="J187" i="1"/>
  <c r="I187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K12" i="1" s="1"/>
</calcChain>
</file>

<file path=xl/sharedStrings.xml><?xml version="1.0" encoding="utf-8"?>
<sst xmlns="http://schemas.openxmlformats.org/spreadsheetml/2006/main" count="383" uniqueCount="238">
  <si>
    <t>Ведомость амортизации ОС за период (бухгалтерский учет)</t>
  </si>
  <si>
    <t>Период: 31 декабря 2016 г.</t>
  </si>
  <si>
    <t>Показатели: Стоимость(первоначальная , на начало периода, изменение, на конец периода, остаточная);</t>
  </si>
  <si>
    <t>Группировки строк: Организация (Элементы); ОсновноеСредство.Группа учета ОС (Элементы); Основное средство (Элементы);</t>
  </si>
  <si>
    <t>Отборы:
Основное средство.Группа учета ОС В списке (Здания; Сооружения);</t>
  </si>
  <si>
    <t>Дополнительные поля:
Дата ввода в эксплуатацию (Отдельно, После группировки);</t>
  </si>
  <si>
    <t>Организация</t>
  </si>
  <si>
    <t>Стоимость</t>
  </si>
  <si>
    <t>ОсновноеСредство.Группа учета ОС</t>
  </si>
  <si>
    <t>первоначальная</t>
  </si>
  <si>
    <t>на начало периода</t>
  </si>
  <si>
    <t>изменение</t>
  </si>
  <si>
    <t>на конец периода</t>
  </si>
  <si>
    <t>остаточная</t>
  </si>
  <si>
    <t>Основное средство</t>
  </si>
  <si>
    <t>Дата ввода в эксплуатацию</t>
  </si>
  <si>
    <t>ОАО "Верхнебаканский цементный завод"</t>
  </si>
  <si>
    <t>Здания</t>
  </si>
  <si>
    <t>Электропомещение КТП: упаковочное отделение цемента</t>
  </si>
  <si>
    <t>31.12.2012 0:00:01</t>
  </si>
  <si>
    <t>Мобильное здание автовесовой</t>
  </si>
  <si>
    <t>30.12.2009 0:00:01</t>
  </si>
  <si>
    <t>Упаковочное отделение цемента с галереей и установка паллетирования со складом</t>
  </si>
  <si>
    <t>Электроцех</t>
  </si>
  <si>
    <t>Дизельгенераторная</t>
  </si>
  <si>
    <t>Здание компрессорной постанциии</t>
  </si>
  <si>
    <t>30.06.2008 0:00:01</t>
  </si>
  <si>
    <t>Котельная №2</t>
  </si>
  <si>
    <t>Котельная №1</t>
  </si>
  <si>
    <t>КТП АБК со столовой</t>
  </si>
  <si>
    <t>Здание гаража</t>
  </si>
  <si>
    <t>01.07.1957 0:00:01</t>
  </si>
  <si>
    <t>КТП ремонтно-мех цеха</t>
  </si>
  <si>
    <t>Материальный склад</t>
  </si>
  <si>
    <t>Административный корпус с бытовыми помещениями, назначение : нежилое</t>
  </si>
  <si>
    <t>30.09.2010 0:00:01</t>
  </si>
  <si>
    <t>Котельная</t>
  </si>
  <si>
    <t>01.04.2010 0:00:01</t>
  </si>
  <si>
    <t>Бытовой корпус со столовой, назначение: нежилое</t>
  </si>
  <si>
    <t>Усреднительный склад мергеля с галереями</t>
  </si>
  <si>
    <t>Модульный склад</t>
  </si>
  <si>
    <t>20.01.2010 0:00:01</t>
  </si>
  <si>
    <t>Автозаправка</t>
  </si>
  <si>
    <t>Электропомещения КТП: участок дробления мергеля</t>
  </si>
  <si>
    <t>Здание склада гаража</t>
  </si>
  <si>
    <t>01.12.1979 0:00:01</t>
  </si>
  <si>
    <t>Здание гаража с рем. блоками</t>
  </si>
  <si>
    <t>01.11.1973 0:00:01</t>
  </si>
  <si>
    <t>Очистные сооружения дождевых стоков №2 и установка доочистки дождевых сточных вод</t>
  </si>
  <si>
    <t>Узел оборотного водоснабжения для новой технологической линии</t>
  </si>
  <si>
    <t>Ремонтно-механический цех с АБК</t>
  </si>
  <si>
    <t>Компрессорная №2</t>
  </si>
  <si>
    <t>Склад добавок с галереями (в сырье)</t>
  </si>
  <si>
    <t>Очистные сооружения дождевых стоков №1 и установка доочистки дождевых сточных вод</t>
  </si>
  <si>
    <t>Насосная станция оборотного водоснабжения с резервуарами</t>
  </si>
  <si>
    <t>Здание трансформаторной подстанции</t>
  </si>
  <si>
    <t>01.11.1971 0:00:01</t>
  </si>
  <si>
    <t>Здание слесарной мастерск</t>
  </si>
  <si>
    <t>01.07.1958 0:00:01</t>
  </si>
  <si>
    <t>Галлерея подачи материалов</t>
  </si>
  <si>
    <t>01.12.1976 0:00:01</t>
  </si>
  <si>
    <t>Здание дробильной фабрики</t>
  </si>
  <si>
    <t>01.12.1965 0:00:01</t>
  </si>
  <si>
    <t>Здание рем.сырьевого отделения</t>
  </si>
  <si>
    <t>Здание печного отделения</t>
  </si>
  <si>
    <t>Силоса сырьевой муки с компрессорной</t>
  </si>
  <si>
    <t>01.12.1971 0:00:01</t>
  </si>
  <si>
    <t>Склад</t>
  </si>
  <si>
    <t>16.10.2006 0:00:01</t>
  </si>
  <si>
    <t>Здание бытовки на 250 мест</t>
  </si>
  <si>
    <t>01.09.1965 0:00:01</t>
  </si>
  <si>
    <t>Здание лабораторного корпуса</t>
  </si>
  <si>
    <t>Модульный домик  "6*6</t>
  </si>
  <si>
    <t>20.07.2010 0:00:01</t>
  </si>
  <si>
    <t>модульное "Помещение проходной"</t>
  </si>
  <si>
    <t>Отделение дробления мергеля</t>
  </si>
  <si>
    <t>Электропомещения КТП: отделение помола сырья</t>
  </si>
  <si>
    <t>Комната обогрева</t>
  </si>
  <si>
    <t>Здание объединенного  склада</t>
  </si>
  <si>
    <t>Модульное помещение "КТП  автотранспортного цеха"</t>
  </si>
  <si>
    <t>22.07.2009 0:00:01</t>
  </si>
  <si>
    <t>Автомойка</t>
  </si>
  <si>
    <t>Электропомещение КТП: печное отделение</t>
  </si>
  <si>
    <t>Ремонтные боксы, навес</t>
  </si>
  <si>
    <t>КПП автотранспорного цеха</t>
  </si>
  <si>
    <t>Центральный пульт управления с лабораторией</t>
  </si>
  <si>
    <t>Прирельсовый склад добавок с галереями</t>
  </si>
  <si>
    <t>Силосный склад цемента с ж/д весами с устройством погрузки цемента навалом в железнодорожные вагоны</t>
  </si>
  <si>
    <t>Узел дозирования цементной шихты</t>
  </si>
  <si>
    <t>Приёмное устройство добавок с галереями</t>
  </si>
  <si>
    <t>Электропомещения КТП; отделение цементных мельниц</t>
  </si>
  <si>
    <t>Компрессорная №1</t>
  </si>
  <si>
    <t>Электропомещения КТП: усреднительный  склад мергеля</t>
  </si>
  <si>
    <t>Сооружения</t>
  </si>
  <si>
    <t>упаковочная с постами погрузки цемента</t>
  </si>
  <si>
    <t>Подпорная стена № 12</t>
  </si>
  <si>
    <t>Ограждение территории автотранспортного цеха</t>
  </si>
  <si>
    <t>31.07.2012 0:00:01</t>
  </si>
  <si>
    <t>Подпорная стена № 15</t>
  </si>
  <si>
    <t>Галерея клинкера к цементным мельницам</t>
  </si>
  <si>
    <t>Открытая автостоянка для легкового транспорта</t>
  </si>
  <si>
    <t>Открытая автостоянка для технологического автотранспорта</t>
  </si>
  <si>
    <t>Подпорная стена № 14</t>
  </si>
  <si>
    <t>Подъездной и внутризаводской ж\д путь протяженность-4425м</t>
  </si>
  <si>
    <t>30.11.2007 0:00:01</t>
  </si>
  <si>
    <t>Внутриплощадочные железнодорожные пути</t>
  </si>
  <si>
    <t>Пешеходно - технический тонель</t>
  </si>
  <si>
    <t>Подпорная стена № 16</t>
  </si>
  <si>
    <t>Подпорная стена №18, 19</t>
  </si>
  <si>
    <t>Подпорная стена №2</t>
  </si>
  <si>
    <t>Подпорная стена №3</t>
  </si>
  <si>
    <t>Внутриплощадочные сети электроснабжения  (кабельные эстакады)</t>
  </si>
  <si>
    <t>Подпорная стена у электроцеха</t>
  </si>
  <si>
    <t>29.12.2012 0:00:01</t>
  </si>
  <si>
    <t>Установка погрузки цемента в автоцементовозы в комплексе с автовесами</t>
  </si>
  <si>
    <t>Наружные сети освещения территории промплощадки</t>
  </si>
  <si>
    <t>Ливневая канализация</t>
  </si>
  <si>
    <t>Брызгальный бассейн</t>
  </si>
  <si>
    <t>Узел учета питьевого водоснабжения</t>
  </si>
  <si>
    <t>Очистные сооружения дождевых стоков №3</t>
  </si>
  <si>
    <t>Трубопровод  оборотного водоснабжения новой технологической линии с хладоносителем</t>
  </si>
  <si>
    <t>Трубопровод оборотного водоснабжения системы противопожарной безопасности</t>
  </si>
  <si>
    <t>Резервуар разрыва струи</t>
  </si>
  <si>
    <t>Резервуары запаса питьевой воды</t>
  </si>
  <si>
    <t>Хозбытовая канализация</t>
  </si>
  <si>
    <t>Стрелочный перевод №2</t>
  </si>
  <si>
    <t>28.02.2014 20:00:00</t>
  </si>
  <si>
    <t>Путь №29</t>
  </si>
  <si>
    <t>Путь №28</t>
  </si>
  <si>
    <t>кабельный колодец  № 00 586</t>
  </si>
  <si>
    <t>кабельный колодец  №00 588</t>
  </si>
  <si>
    <t>кабельный колодец №00 587</t>
  </si>
  <si>
    <t>кабельный колодец №00 589</t>
  </si>
  <si>
    <t>Вращающаяся печь</t>
  </si>
  <si>
    <t>Пит кабельные линии 6 кВ</t>
  </si>
  <si>
    <t>01.11.1986 0:00:01</t>
  </si>
  <si>
    <t>Автодорога</t>
  </si>
  <si>
    <t>01.12.1990 0:00:01</t>
  </si>
  <si>
    <t>Электрофильтр с башней кондиционирования, с насосной станцией башни  кондиционирования</t>
  </si>
  <si>
    <t>09.10.2007 0:00:01</t>
  </si>
  <si>
    <t>Трансформаторная подстан</t>
  </si>
  <si>
    <t>Цементные силоса</t>
  </si>
  <si>
    <t>01.08.1965 0:00:01</t>
  </si>
  <si>
    <t>Дымовая труба</t>
  </si>
  <si>
    <t>01.12.1984 0:00:01</t>
  </si>
  <si>
    <t>питающие эл.линии здания заводоуправления</t>
  </si>
  <si>
    <t>29.08.2008 0:00:01</t>
  </si>
  <si>
    <t>модульная проходная</t>
  </si>
  <si>
    <t>10.12.2007 0:00:01</t>
  </si>
  <si>
    <t>модульная проходная (домик)</t>
  </si>
  <si>
    <t>22.11.2006 0:00:01</t>
  </si>
  <si>
    <t>модульная проходная( домик)</t>
  </si>
  <si>
    <t>Линия конвейерного транспорта от дробильного отделения в усреднительный склад</t>
  </si>
  <si>
    <t>Отделение помола сырья</t>
  </si>
  <si>
    <t>Этажерка циклонных теплообменников с реактором - декарбонизатором</t>
  </si>
  <si>
    <t>Транспорт и хранение клинкера</t>
  </si>
  <si>
    <t>Холодильник клинкера</t>
  </si>
  <si>
    <t>Силос хранения нестандартного клинкера</t>
  </si>
  <si>
    <t>Узел дозирования сырьевой шихты</t>
  </si>
  <si>
    <t>Емкость LOW 351.BI100</t>
  </si>
  <si>
    <t>Подпорная стена № 10</t>
  </si>
  <si>
    <t>Подпорная стена  №2 - 3</t>
  </si>
  <si>
    <t>Галерея механического транспорта цемента в цементные силоса</t>
  </si>
  <si>
    <t>Отделение цементных мельниц</t>
  </si>
  <si>
    <t>Галерея подачи мергеля из склада на узел дозирования</t>
  </si>
  <si>
    <t>Галлерея подачи шлака и гипса от склада к цем.мельнице</t>
  </si>
  <si>
    <t>Гомогенизационный силос сырьевой муки с узлом питания печи</t>
  </si>
  <si>
    <t>Стрелочный перевод №13</t>
  </si>
  <si>
    <t>Стрелочный перевод №12</t>
  </si>
  <si>
    <t>Стрелочный перевод №11</t>
  </si>
  <si>
    <t>Стрелочный перевод №10</t>
  </si>
  <si>
    <t>Стрелочный перевод №9</t>
  </si>
  <si>
    <t>Стрелочный перевод №8</t>
  </si>
  <si>
    <t>Стрелочный перевод №7</t>
  </si>
  <si>
    <t>Стрелочный перевод №6</t>
  </si>
  <si>
    <t>Стрелочный перевод №5</t>
  </si>
  <si>
    <t>Стрелочный перевод №4</t>
  </si>
  <si>
    <t>Стрелочный перевод №3</t>
  </si>
  <si>
    <t>Площадка с отводом для воды в районе ГО</t>
  </si>
  <si>
    <t>Подпорная стена № 13</t>
  </si>
  <si>
    <t>Подпорная стена №1</t>
  </si>
  <si>
    <t>Площадка с отводом воды дворовая часть АБК</t>
  </si>
  <si>
    <t>Площадки с баками для сбора ТБО</t>
  </si>
  <si>
    <t>Подпорная стена №7</t>
  </si>
  <si>
    <t>каллектор (канализация ) телефонной связи</t>
  </si>
  <si>
    <t>30.06.2005 0:00:01</t>
  </si>
  <si>
    <t>Внутриплощадочные автодороги и площадки</t>
  </si>
  <si>
    <t>Автодороги внеш. покр. бетоном</t>
  </si>
  <si>
    <t>Технологическая связь ГРС</t>
  </si>
  <si>
    <t>25.06.2012 0:00:01</t>
  </si>
  <si>
    <t>Установка газоочистки печи и сырьевой мельницы</t>
  </si>
  <si>
    <t>Оборотное водоснабжение</t>
  </si>
  <si>
    <t>Трубопровод оборотного водоснабжения технической воды</t>
  </si>
  <si>
    <t>Ограждение резервуаров запаса питьевой воды</t>
  </si>
  <si>
    <t>28.12.2012 0:00:01</t>
  </si>
  <si>
    <t>Водоем 7500 м3</t>
  </si>
  <si>
    <t>30.11.2008 0:00:01</t>
  </si>
  <si>
    <t>Узел оборотного водоснабжения</t>
  </si>
  <si>
    <t>Внутриплощадочные тепловые сети</t>
  </si>
  <si>
    <t>Водопровод питьевой воды</t>
  </si>
  <si>
    <t>Кабельная линия 6 кВ кар</t>
  </si>
  <si>
    <t>Насосные станции перекачки производственных и дождевых сточных вод</t>
  </si>
  <si>
    <t>Путь №27</t>
  </si>
  <si>
    <t>Путь №26</t>
  </si>
  <si>
    <t>Путь №25</t>
  </si>
  <si>
    <t>Путь №24</t>
  </si>
  <si>
    <t>Путь №23</t>
  </si>
  <si>
    <t>Путь №22</t>
  </si>
  <si>
    <t>Путь №21</t>
  </si>
  <si>
    <t>Путь №20</t>
  </si>
  <si>
    <t>Кабельные линии связи</t>
  </si>
  <si>
    <t>Внутриплощадочные трубопроводы газоснабжения</t>
  </si>
  <si>
    <t>Подпорная стена газопоршневой электростанции</t>
  </si>
  <si>
    <t>30.11.2012 0:00:01</t>
  </si>
  <si>
    <t>Газопровод газопоршневой электростанции №2</t>
  </si>
  <si>
    <t>Склад масла газопоршневой электростанции</t>
  </si>
  <si>
    <t>ПУРГ</t>
  </si>
  <si>
    <t>Газопровод</t>
  </si>
  <si>
    <t>Решетчатое ограждение "Газопоршневой станции"</t>
  </si>
  <si>
    <t>26.10.2012 0:00:01</t>
  </si>
  <si>
    <t>Площадка ГРС</t>
  </si>
  <si>
    <t>Площадка ГПС</t>
  </si>
  <si>
    <t>Газопровод газопоршневой электростанции №1</t>
  </si>
  <si>
    <t>Система отопления, тепловые сети</t>
  </si>
  <si>
    <t>Электроснабжение. ВЛ 6кВ</t>
  </si>
  <si>
    <t>Газопровод высокого давления от ГРС до ВБЦЗ</t>
  </si>
  <si>
    <t>26.10.2011 0:00:01</t>
  </si>
  <si>
    <t>Устройство асфальтобетонного покрытия в районе КПП</t>
  </si>
  <si>
    <t>Решетчатое ограждение периметра от КПП1 до КПП2</t>
  </si>
  <si>
    <t>Внутриплощадочные сети телефонизации</t>
  </si>
  <si>
    <t>Автодороги внутренние</t>
  </si>
  <si>
    <t>Смесительные силоса</t>
  </si>
  <si>
    <t>Линия освещения к карьеру</t>
  </si>
  <si>
    <t>30.04.2014 12:00:00</t>
  </si>
  <si>
    <t>Стрелочный перевод №15</t>
  </si>
  <si>
    <t>Стрелочный перевод №14</t>
  </si>
  <si>
    <t>Итог</t>
  </si>
  <si>
    <t>Отсортировать согласно столбцу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</si>
</sst>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8" x14ac:knownFonts="1">
    <font>
      <sz val="10"/>
      <color theme="1"/>
      <name val="Times New Roman"/>
      <family val="2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color rgb="FF594304"/>
      <name val="Arial"/>
      <family val="2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2DD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2" borderId="0" xfId="0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3" fontId="4" fillId="2" borderId="0" xfId="0" applyNumberFormat="1" applyFont="1" applyFill="1"/>
    <xf numFmtId="0" fontId="5" fillId="4" borderId="1" xfId="0" applyFont="1" applyFill="1" applyBorder="1" applyAlignment="1">
      <alignment horizontal="left" vertical="top" wrapText="1" inden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 indent="2"/>
    </xf>
    <xf numFmtId="0" fontId="6" fillId="4" borderId="1" xfId="0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3" fontId="0" fillId="2" borderId="0" xfId="0" applyNumberFormat="1" applyFill="1"/>
    <xf numFmtId="0" fontId="3" fillId="3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88;&#1093;&#1080;&#1074;%202017\__&#1054;&#1058;&#1044;&#1045;&#1051;%20&#1054;&#1062;&#1045;&#1053;&#1050;&#1048;%20&#1050;&#1054;&#1052;&#1052;&#1045;&#1056;&#1063;&#1045;&#1057;&#1050;&#1054;&#1049;%20&#1053;&#1045;&#1044;&#1042;&#1048;&#1046;&#1048;&#1052;&#1054;&#1057;&#1058;&#1048;\011-17%20&#1087;&#1077;&#1088;&#1077;&#1086;&#1094;&#1077;&#1085;&#1082;&#1072;%20&#1094;&#1077;&#1084;&#1077;&#1085;&#1090;&#1085;&#1099;&#1081;%20&#1079;&#1072;&#1074;&#1086;&#1076;\&#1088;&#1072;&#1089;&#1095;&#1077;&#1090;%20&#1085;&#1072;%2031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е результаты"/>
      <sheetName val="расчет"/>
      <sheetName val="кор"/>
      <sheetName val="Индексы"/>
      <sheetName val="промежут результаты"/>
      <sheetName val="текущая стоимость"/>
      <sheetName val="переход"/>
    </sheetNames>
    <sheetDataSet>
      <sheetData sheetId="0">
        <row r="4">
          <cell r="A4">
            <v>1</v>
          </cell>
          <cell r="B4" t="str">
            <v>КПП автотранспорного цеха</v>
          </cell>
          <cell r="P4">
            <v>8490025</v>
          </cell>
        </row>
        <row r="5">
          <cell r="A5">
            <v>2</v>
          </cell>
          <cell r="B5" t="str">
            <v>Ремонтные боксы, навес</v>
          </cell>
          <cell r="P5">
            <v>101330286</v>
          </cell>
        </row>
        <row r="6">
          <cell r="A6">
            <v>3</v>
          </cell>
          <cell r="B6" t="str">
            <v>Автомойка</v>
          </cell>
          <cell r="P6">
            <v>13593980</v>
          </cell>
        </row>
        <row r="7">
          <cell r="A7">
            <v>4</v>
          </cell>
          <cell r="B7" t="str">
            <v>Здание склада гаража</v>
          </cell>
          <cell r="P7">
            <v>1370804</v>
          </cell>
        </row>
        <row r="8">
          <cell r="A8">
            <v>5</v>
          </cell>
          <cell r="B8" t="str">
            <v>Здание гаража с рем. блоками</v>
          </cell>
          <cell r="P8">
            <v>13767051</v>
          </cell>
        </row>
        <row r="9">
          <cell r="A9">
            <v>6</v>
          </cell>
          <cell r="B9" t="str">
            <v>Электропомещение КТП: печное отделение</v>
          </cell>
          <cell r="P9">
            <v>51164825</v>
          </cell>
        </row>
        <row r="10">
          <cell r="A10">
            <v>7</v>
          </cell>
          <cell r="B10" t="str">
            <v>Модульное помещение "КТП  автотранспортного цеха"</v>
          </cell>
          <cell r="P10">
            <v>213014</v>
          </cell>
        </row>
        <row r="11">
          <cell r="A11">
            <v>8</v>
          </cell>
          <cell r="B11" t="str">
            <v>Здание объединенного  склада</v>
          </cell>
          <cell r="P11">
            <v>41309151</v>
          </cell>
        </row>
        <row r="12">
          <cell r="A12">
            <v>9</v>
          </cell>
          <cell r="B12" t="str">
            <v>Упаковочное отделение цемента с галереей и установка паллетирования со складом</v>
          </cell>
          <cell r="P12">
            <v>243537180</v>
          </cell>
        </row>
        <row r="13">
          <cell r="A13">
            <v>10</v>
          </cell>
          <cell r="B13" t="str">
            <v>Комната обогрева</v>
          </cell>
          <cell r="P13">
            <v>3502201</v>
          </cell>
        </row>
        <row r="14">
          <cell r="A14">
            <v>11</v>
          </cell>
          <cell r="B14" t="str">
            <v>Электропомещение КТП: упаковочное отделение цемента</v>
          </cell>
          <cell r="P14">
            <v>22095132</v>
          </cell>
        </row>
        <row r="15">
          <cell r="A15">
            <v>12</v>
          </cell>
          <cell r="B15" t="str">
            <v>Мобильное здание автовесовой</v>
          </cell>
          <cell r="P15">
            <v>163756</v>
          </cell>
        </row>
        <row r="16">
          <cell r="A16">
            <v>13</v>
          </cell>
          <cell r="B16" t="str">
            <v>Очистные сооружения дождевых стоков №2 и установка доочистки дождевых сточных вод</v>
          </cell>
          <cell r="P16">
            <v>39478953</v>
          </cell>
        </row>
        <row r="17">
          <cell r="A17">
            <v>14</v>
          </cell>
          <cell r="B17" t="str">
            <v>Узел оборотного водоснабжения для новой технологической линии</v>
          </cell>
          <cell r="P17">
            <v>29912736</v>
          </cell>
        </row>
        <row r="18">
          <cell r="A18">
            <v>15</v>
          </cell>
          <cell r="B18" t="str">
            <v>Электроцех</v>
          </cell>
          <cell r="P18">
            <v>31299111</v>
          </cell>
        </row>
        <row r="19">
          <cell r="A19">
            <v>16</v>
          </cell>
          <cell r="B19" t="str">
            <v>Дизельгенераторная</v>
          </cell>
          <cell r="P19">
            <v>11038042</v>
          </cell>
        </row>
        <row r="20">
          <cell r="A20">
            <v>17</v>
          </cell>
          <cell r="B20" t="str">
            <v>Здание компрессорной постанциии</v>
          </cell>
          <cell r="P20">
            <v>17944311</v>
          </cell>
        </row>
        <row r="21">
          <cell r="A21">
            <v>18</v>
          </cell>
          <cell r="B21" t="str">
            <v>Очистные сооружения дождевых стоков №1 и установка доочистки дождевых сточных вод</v>
          </cell>
          <cell r="P21">
            <v>24881227</v>
          </cell>
        </row>
        <row r="22">
          <cell r="A22">
            <v>19</v>
          </cell>
          <cell r="B22" t="str">
            <v>Насосная станция оборотного водоснабжения с резервуарами</v>
          </cell>
          <cell r="P22">
            <v>115512688</v>
          </cell>
        </row>
        <row r="23">
          <cell r="A23">
            <v>20</v>
          </cell>
          <cell r="B23" t="str">
            <v>КТП АБК со столовой</v>
          </cell>
          <cell r="P23">
            <v>215876</v>
          </cell>
        </row>
        <row r="24">
          <cell r="A24">
            <v>21</v>
          </cell>
          <cell r="B24" t="str">
            <v>Ремонтно-механический цех с АБК</v>
          </cell>
          <cell r="P24">
            <v>160039487</v>
          </cell>
        </row>
        <row r="25">
          <cell r="A25">
            <v>22</v>
          </cell>
          <cell r="B25" t="str">
            <v>КТП ремонтно-мех цеха</v>
          </cell>
          <cell r="P25">
            <v>1122692</v>
          </cell>
        </row>
        <row r="26">
          <cell r="A26">
            <v>23</v>
          </cell>
          <cell r="B26" t="str">
            <v>Модульный склад</v>
          </cell>
          <cell r="P26">
            <v>20385972</v>
          </cell>
        </row>
        <row r="27">
          <cell r="A27">
            <v>24</v>
          </cell>
          <cell r="B27" t="str">
            <v>Автозаправка</v>
          </cell>
          <cell r="P27">
            <v>16326808</v>
          </cell>
        </row>
        <row r="28">
          <cell r="A28">
            <v>25</v>
          </cell>
          <cell r="B28" t="str">
            <v>Здание гаража</v>
          </cell>
          <cell r="P28">
            <v>2231718</v>
          </cell>
        </row>
        <row r="29">
          <cell r="A29">
            <v>26</v>
          </cell>
          <cell r="B29" t="str">
            <v>Котельная №2</v>
          </cell>
          <cell r="P29">
            <v>16935688</v>
          </cell>
        </row>
        <row r="30">
          <cell r="A30">
            <v>27</v>
          </cell>
          <cell r="B30" t="str">
            <v>Котельная №1</v>
          </cell>
          <cell r="P30">
            <v>16894692</v>
          </cell>
        </row>
        <row r="31">
          <cell r="A31">
            <v>28</v>
          </cell>
          <cell r="B31" t="str">
            <v>Материальный склад</v>
          </cell>
          <cell r="P31">
            <v>4639809</v>
          </cell>
        </row>
        <row r="32">
          <cell r="A32">
            <v>29</v>
          </cell>
          <cell r="B32" t="str">
            <v>Здание трансформаторной подстанции</v>
          </cell>
          <cell r="P32">
            <v>2815872</v>
          </cell>
        </row>
        <row r="33">
          <cell r="A33">
            <v>30</v>
          </cell>
          <cell r="B33" t="str">
            <v>Здание слесарной мастерск</v>
          </cell>
          <cell r="P33">
            <v>1484952</v>
          </cell>
        </row>
        <row r="34">
          <cell r="A34">
            <v>31</v>
          </cell>
          <cell r="B34" t="str">
            <v>Галлерея подачи материалов</v>
          </cell>
          <cell r="P34">
            <v>4240647</v>
          </cell>
        </row>
        <row r="35">
          <cell r="A35">
            <v>32</v>
          </cell>
          <cell r="B35" t="str">
            <v>Здание дробильной фабрики</v>
          </cell>
          <cell r="P35">
            <v>42181640</v>
          </cell>
        </row>
        <row r="36">
          <cell r="A36">
            <v>33</v>
          </cell>
          <cell r="B36" t="str">
            <v>Здание рем.сырьевого отделения</v>
          </cell>
          <cell r="P36">
            <v>190179734</v>
          </cell>
        </row>
        <row r="37">
          <cell r="A37">
            <v>34</v>
          </cell>
          <cell r="B37" t="str">
            <v>Здание печного отделения</v>
          </cell>
          <cell r="P37">
            <v>12151058</v>
          </cell>
        </row>
        <row r="38">
          <cell r="A38">
            <v>35</v>
          </cell>
          <cell r="B38" t="str">
            <v>Силоса сырьевой муки с компрессорной</v>
          </cell>
          <cell r="P38">
            <v>12980253</v>
          </cell>
        </row>
        <row r="39">
          <cell r="A39">
            <v>36</v>
          </cell>
          <cell r="B39" t="str">
            <v>Административный корпус с бытовыми помещениями, назначение : нежилое</v>
          </cell>
          <cell r="P39">
            <v>58633470</v>
          </cell>
        </row>
        <row r="40">
          <cell r="A40">
            <v>37</v>
          </cell>
          <cell r="B40" t="str">
            <v>Котельная</v>
          </cell>
          <cell r="P40">
            <v>188680</v>
          </cell>
        </row>
        <row r="41">
          <cell r="A41">
            <v>38</v>
          </cell>
          <cell r="B41" t="str">
            <v>Бытовой корпус со столовой, назначение: нежилое</v>
          </cell>
          <cell r="P41">
            <v>80996080</v>
          </cell>
        </row>
        <row r="42">
          <cell r="A42">
            <v>39</v>
          </cell>
          <cell r="B42" t="str">
            <v>Склад</v>
          </cell>
          <cell r="P42">
            <v>4347454</v>
          </cell>
        </row>
        <row r="43">
          <cell r="A43">
            <v>40</v>
          </cell>
          <cell r="B43" t="str">
            <v>Здание бытовки на 250 мест</v>
          </cell>
          <cell r="P43">
            <v>39037761</v>
          </cell>
        </row>
        <row r="44">
          <cell r="A44">
            <v>41</v>
          </cell>
          <cell r="B44" t="str">
            <v>Здание лабораторного корпуса</v>
          </cell>
          <cell r="P44">
            <v>57059948</v>
          </cell>
        </row>
        <row r="45">
          <cell r="A45">
            <v>42</v>
          </cell>
          <cell r="B45" t="str">
            <v>Электропомещения КТП: участок дробления мергеля</v>
          </cell>
          <cell r="P45">
            <v>30598332</v>
          </cell>
        </row>
        <row r="46">
          <cell r="A46">
            <v>43</v>
          </cell>
          <cell r="B46" t="str">
            <v>Центральный пульт управления с лабораторией</v>
          </cell>
          <cell r="P46">
            <v>127097485</v>
          </cell>
        </row>
        <row r="47">
          <cell r="A47">
            <v>44</v>
          </cell>
          <cell r="B47" t="str">
            <v>Электропомещения КТП: усреднительный  склад мергеля</v>
          </cell>
          <cell r="P47">
            <v>18818687</v>
          </cell>
        </row>
        <row r="48">
          <cell r="A48">
            <v>45</v>
          </cell>
          <cell r="B48" t="str">
            <v>Электропомещения КТП: отделение помола сырья</v>
          </cell>
          <cell r="P48">
            <v>82265301</v>
          </cell>
        </row>
        <row r="49">
          <cell r="A49">
            <v>46</v>
          </cell>
          <cell r="B49" t="str">
            <v>модульное "Помещение проходной"</v>
          </cell>
          <cell r="P49">
            <v>161320</v>
          </cell>
        </row>
        <row r="50">
          <cell r="A50">
            <v>47</v>
          </cell>
          <cell r="B50" t="str">
            <v>Модульный домик  "6*6</v>
          </cell>
          <cell r="P50">
            <v>585844</v>
          </cell>
        </row>
        <row r="51">
          <cell r="A51">
            <v>48</v>
          </cell>
          <cell r="B51" t="str">
            <v>Компрессорная №2</v>
          </cell>
          <cell r="P51">
            <v>15186037</v>
          </cell>
        </row>
        <row r="52">
          <cell r="A52">
            <v>49</v>
          </cell>
          <cell r="B52" t="str">
            <v>Силосный склад цемента с ж/д весами с устройством погрузки цемента навалом в железнодорожные вагоны</v>
          </cell>
          <cell r="P52">
            <v>944745460</v>
          </cell>
        </row>
        <row r="53">
          <cell r="A53">
            <v>50</v>
          </cell>
          <cell r="B53" t="str">
            <v>Узел дозирования цементной шихты</v>
          </cell>
          <cell r="P53">
            <v>89329105</v>
          </cell>
        </row>
        <row r="54">
          <cell r="A54">
            <v>51</v>
          </cell>
          <cell r="B54" t="str">
            <v>Приёмное устройство добавок с галереями</v>
          </cell>
          <cell r="P54">
            <v>114803736</v>
          </cell>
        </row>
        <row r="55">
          <cell r="A55">
            <v>52</v>
          </cell>
          <cell r="B55" t="str">
            <v>Электропомещения КТП; отделение цементных мельниц</v>
          </cell>
          <cell r="P55">
            <v>85907303</v>
          </cell>
        </row>
        <row r="56">
          <cell r="A56">
            <v>53</v>
          </cell>
          <cell r="B56" t="str">
            <v>Компрессорная №1</v>
          </cell>
          <cell r="P56">
            <v>9081996</v>
          </cell>
        </row>
        <row r="57">
          <cell r="A57">
            <v>54</v>
          </cell>
          <cell r="B57" t="str">
            <v>Усреднительный склад мергеля с галереями</v>
          </cell>
          <cell r="P57">
            <v>396711150</v>
          </cell>
        </row>
        <row r="58">
          <cell r="A58">
            <v>55</v>
          </cell>
          <cell r="B58" t="str">
            <v>Прирельсовый склад добавок с галереями</v>
          </cell>
          <cell r="P58">
            <v>280865323</v>
          </cell>
        </row>
        <row r="59">
          <cell r="A59">
            <v>56</v>
          </cell>
          <cell r="B59" t="str">
            <v>Склад добавок с галереями (в сырье)</v>
          </cell>
          <cell r="P59">
            <v>178368547</v>
          </cell>
        </row>
        <row r="60">
          <cell r="A60">
            <v>57</v>
          </cell>
          <cell r="B60" t="str">
            <v>Отделение дробления мергеля</v>
          </cell>
          <cell r="P60">
            <v>224520617</v>
          </cell>
        </row>
        <row r="63">
          <cell r="A63">
            <v>1</v>
          </cell>
          <cell r="B63" t="str">
            <v>Открытая автостоянка для легкового транспорта</v>
          </cell>
          <cell r="P63">
            <v>11267286</v>
          </cell>
        </row>
        <row r="64">
          <cell r="A64">
            <v>2</v>
          </cell>
          <cell r="B64" t="str">
            <v>Открытая автостоянка для технологического автотранспорта</v>
          </cell>
          <cell r="P64">
            <v>2736341</v>
          </cell>
        </row>
        <row r="65">
          <cell r="A65">
            <v>3</v>
          </cell>
          <cell r="B65" t="str">
            <v>Подпорная стена № 14</v>
          </cell>
          <cell r="P65">
            <v>39166749</v>
          </cell>
        </row>
        <row r="66">
          <cell r="A66">
            <v>4</v>
          </cell>
          <cell r="B66" t="str">
            <v>Подъездной и внутризаводской ж\д путь протяженность-4425м</v>
          </cell>
          <cell r="P66">
            <v>56524430</v>
          </cell>
        </row>
        <row r="67">
          <cell r="A67">
            <v>5</v>
          </cell>
          <cell r="B67" t="str">
            <v>Внутриплощадочные железнодорожные пути</v>
          </cell>
          <cell r="P67">
            <v>140752822</v>
          </cell>
        </row>
        <row r="68">
          <cell r="A68">
            <v>6</v>
          </cell>
          <cell r="B68" t="str">
            <v>Пешеходно - технический тонель</v>
          </cell>
          <cell r="P68">
            <v>24937407</v>
          </cell>
        </row>
        <row r="69">
          <cell r="A69">
            <v>7</v>
          </cell>
          <cell r="B69" t="str">
            <v>Подпорная стена № 16</v>
          </cell>
          <cell r="P69">
            <v>45985252</v>
          </cell>
        </row>
        <row r="70">
          <cell r="A70">
            <v>8</v>
          </cell>
          <cell r="B70" t="str">
            <v>Подпорная стена №18, 19</v>
          </cell>
          <cell r="P70">
            <v>19504090</v>
          </cell>
        </row>
        <row r="71">
          <cell r="A71">
            <v>9</v>
          </cell>
          <cell r="B71" t="str">
            <v>Подпорная стена №2</v>
          </cell>
          <cell r="P71">
            <v>126674096</v>
          </cell>
        </row>
        <row r="72">
          <cell r="A72">
            <v>10</v>
          </cell>
          <cell r="B72" t="str">
            <v>Подпорная стена №3</v>
          </cell>
          <cell r="P72">
            <v>102920889</v>
          </cell>
        </row>
        <row r="73">
          <cell r="A73">
            <v>11</v>
          </cell>
          <cell r="B73" t="str">
            <v>Емкость LOW 351.BI100</v>
          </cell>
          <cell r="P73">
            <v>7107166</v>
          </cell>
        </row>
        <row r="74">
          <cell r="A74">
            <v>12</v>
          </cell>
          <cell r="B74" t="str">
            <v>Линия конвейерного транспорта от дробильного отделения в усреднительный склад</v>
          </cell>
          <cell r="P74">
            <v>38944491</v>
          </cell>
        </row>
        <row r="75">
          <cell r="A75">
            <v>13</v>
          </cell>
          <cell r="B75" t="str">
            <v>Отделение цементных мельниц</v>
          </cell>
          <cell r="P75">
            <v>284041313</v>
          </cell>
        </row>
        <row r="76">
          <cell r="A76">
            <v>14</v>
          </cell>
          <cell r="B76" t="str">
            <v>Галерея механического транспорта цемента в цементные силоса</v>
          </cell>
          <cell r="P76">
            <v>23577288</v>
          </cell>
        </row>
        <row r="77">
          <cell r="A77">
            <v>15</v>
          </cell>
          <cell r="B77" t="str">
            <v>Подпорная стена  №2 - 3</v>
          </cell>
          <cell r="P77">
            <v>27250857</v>
          </cell>
        </row>
        <row r="78">
          <cell r="A78">
            <v>16</v>
          </cell>
          <cell r="B78" t="str">
            <v>Подпорная стена № 15</v>
          </cell>
          <cell r="P78">
            <v>4980769</v>
          </cell>
        </row>
        <row r="79">
          <cell r="A79">
            <v>17</v>
          </cell>
          <cell r="B79" t="str">
            <v>Ограждение территории автотранспортного цеха</v>
          </cell>
          <cell r="P79">
            <v>2445658</v>
          </cell>
        </row>
        <row r="80">
          <cell r="A80">
            <v>18</v>
          </cell>
          <cell r="B80" t="str">
            <v>Галерея клинкера к цементным мельницам</v>
          </cell>
          <cell r="P80">
            <v>27615876</v>
          </cell>
        </row>
        <row r="81">
          <cell r="A81">
            <v>19</v>
          </cell>
          <cell r="B81" t="str">
            <v>Подпорная стена № 12</v>
          </cell>
          <cell r="P81">
            <v>9831330</v>
          </cell>
        </row>
        <row r="82">
          <cell r="A82">
            <v>20</v>
          </cell>
          <cell r="B82" t="str">
            <v>упаковочная с постами погрузки цемента</v>
          </cell>
          <cell r="P82">
            <v>48381782</v>
          </cell>
        </row>
        <row r="83">
          <cell r="A83">
            <v>21</v>
          </cell>
          <cell r="B83" t="str">
            <v>Установка погрузки цемента в автоцементовозы в комплексе с автовесами</v>
          </cell>
          <cell r="P83">
            <v>79402476</v>
          </cell>
        </row>
        <row r="84">
          <cell r="A84">
            <v>22</v>
          </cell>
          <cell r="B84" t="str">
            <v>Внутриплощадочные сети электроснабжения  (кабельные эстакады)</v>
          </cell>
          <cell r="P84">
            <v>967965910</v>
          </cell>
        </row>
        <row r="85">
          <cell r="A85">
            <v>23</v>
          </cell>
          <cell r="B85" t="str">
            <v>Подпорная стена у электроцеха</v>
          </cell>
          <cell r="P85">
            <v>501267</v>
          </cell>
        </row>
        <row r="86">
          <cell r="A86">
            <v>24</v>
          </cell>
          <cell r="B86" t="str">
            <v>Брызгальный бассейн</v>
          </cell>
          <cell r="P86">
            <v>11010010</v>
          </cell>
        </row>
        <row r="87">
          <cell r="A87">
            <v>25</v>
          </cell>
          <cell r="B87" t="str">
            <v>Узел учета питьевого водоснабжения</v>
          </cell>
          <cell r="P87">
            <v>9362040</v>
          </cell>
        </row>
        <row r="88">
          <cell r="A88">
            <v>26</v>
          </cell>
          <cell r="B88" t="str">
            <v>Очистные сооружения дождевых стоков №3</v>
          </cell>
          <cell r="P88">
            <v>7707504</v>
          </cell>
        </row>
        <row r="89">
          <cell r="A89">
            <v>27</v>
          </cell>
          <cell r="B89" t="str">
            <v>Трубопровод  оборотного водоснабжения новой технологической линии с хладоносителем</v>
          </cell>
          <cell r="P89">
            <v>14790496</v>
          </cell>
        </row>
        <row r="90">
          <cell r="A90">
            <v>28</v>
          </cell>
          <cell r="B90" t="str">
            <v>Трубопровод оборотного водоснабжения системы противопожарной безопасности</v>
          </cell>
          <cell r="P90">
            <v>153685704</v>
          </cell>
        </row>
        <row r="91">
          <cell r="A91">
            <v>29</v>
          </cell>
          <cell r="B91" t="str">
            <v>Трубопровод оборотного водоснабжения технической воды</v>
          </cell>
          <cell r="P91">
            <v>20929435</v>
          </cell>
        </row>
        <row r="92">
          <cell r="A92">
            <v>30</v>
          </cell>
          <cell r="B92" t="str">
            <v>Ограждение резервуаров запаса питьевой воды</v>
          </cell>
          <cell r="P92">
            <v>4040938</v>
          </cell>
        </row>
        <row r="93">
          <cell r="A93">
            <v>31</v>
          </cell>
          <cell r="B93" t="str">
            <v>Водоем 7500 м3</v>
          </cell>
          <cell r="P93">
            <v>10246709</v>
          </cell>
        </row>
        <row r="94">
          <cell r="A94">
            <v>32</v>
          </cell>
          <cell r="B94" t="str">
            <v>кабельный колодец  № 00 586</v>
          </cell>
          <cell r="P94">
            <v>82312</v>
          </cell>
        </row>
        <row r="95">
          <cell r="A95">
            <v>33</v>
          </cell>
          <cell r="B95" t="str">
            <v>кабельный колодец  №00 588</v>
          </cell>
          <cell r="P95">
            <v>82312</v>
          </cell>
        </row>
        <row r="96">
          <cell r="A96">
            <v>34</v>
          </cell>
          <cell r="B96" t="str">
            <v>кабельный колодец №00 587</v>
          </cell>
          <cell r="P96">
            <v>82312</v>
          </cell>
        </row>
        <row r="97">
          <cell r="A97">
            <v>35</v>
          </cell>
          <cell r="B97" t="str">
            <v>кабельный колодец №00 589</v>
          </cell>
          <cell r="P97">
            <v>112092</v>
          </cell>
        </row>
        <row r="98">
          <cell r="A98">
            <v>36</v>
          </cell>
          <cell r="B98" t="str">
            <v>Вращающаяся печь</v>
          </cell>
          <cell r="P98">
            <v>148772354.32566619</v>
          </cell>
        </row>
        <row r="99">
          <cell r="A99">
            <v>37</v>
          </cell>
          <cell r="B99" t="str">
            <v>Пит кабельные линии 6 кВ</v>
          </cell>
          <cell r="P99">
            <v>3506629</v>
          </cell>
        </row>
        <row r="100">
          <cell r="A100">
            <v>38</v>
          </cell>
          <cell r="B100" t="str">
            <v>Дымовая труба</v>
          </cell>
          <cell r="P100">
            <v>8659054</v>
          </cell>
        </row>
        <row r="101">
          <cell r="A101">
            <v>39</v>
          </cell>
          <cell r="B101" t="str">
            <v>Смесительные силоса</v>
          </cell>
          <cell r="P101">
            <v>9993469</v>
          </cell>
        </row>
        <row r="102">
          <cell r="A102">
            <v>40</v>
          </cell>
          <cell r="B102" t="str">
            <v>Автодорога</v>
          </cell>
          <cell r="P102">
            <v>23081295</v>
          </cell>
        </row>
        <row r="103">
          <cell r="A103">
            <v>41</v>
          </cell>
          <cell r="B103" t="str">
            <v>Электрофильтр с башней кондиционирования, с насосной станцией башни  кондиционирования</v>
          </cell>
          <cell r="P103">
            <v>47558665</v>
          </cell>
        </row>
        <row r="104">
          <cell r="A104">
            <v>42</v>
          </cell>
          <cell r="B104" t="str">
            <v>Трансформаторная подстан</v>
          </cell>
          <cell r="P104">
            <v>1860875</v>
          </cell>
        </row>
        <row r="105">
          <cell r="A105">
            <v>43</v>
          </cell>
          <cell r="B105" t="str">
            <v>Цементные силоса</v>
          </cell>
          <cell r="P105">
            <v>38332967</v>
          </cell>
        </row>
        <row r="106">
          <cell r="A106">
            <v>44</v>
          </cell>
          <cell r="B106" t="str">
            <v>Дымовая труба</v>
          </cell>
          <cell r="P106">
            <v>972591</v>
          </cell>
        </row>
        <row r="107">
          <cell r="A107">
            <v>45</v>
          </cell>
          <cell r="B107" t="str">
            <v>Автодороги внутренние</v>
          </cell>
          <cell r="P107">
            <v>15853237</v>
          </cell>
        </row>
        <row r="108">
          <cell r="A108">
            <v>46</v>
          </cell>
          <cell r="B108" t="str">
            <v>Автодороги внеш. покр. бетоном</v>
          </cell>
          <cell r="P108">
            <v>78227100</v>
          </cell>
        </row>
        <row r="109">
          <cell r="A109">
            <v>47</v>
          </cell>
          <cell r="B109" t="str">
            <v>питающие эл.линии здания заводоуправления</v>
          </cell>
          <cell r="P109">
            <v>664257</v>
          </cell>
        </row>
        <row r="110">
          <cell r="A110">
            <v>48</v>
          </cell>
          <cell r="B110" t="str">
            <v>модульная проходная</v>
          </cell>
          <cell r="P110">
            <v>1001836</v>
          </cell>
        </row>
        <row r="111">
          <cell r="A111">
            <v>49</v>
          </cell>
          <cell r="B111" t="str">
            <v>модульная проходная (домик)</v>
          </cell>
          <cell r="P111">
            <v>7578330</v>
          </cell>
        </row>
        <row r="112">
          <cell r="A112">
            <v>50</v>
          </cell>
          <cell r="B112" t="str">
            <v>модульная проходная( домик)</v>
          </cell>
          <cell r="P112">
            <v>304677</v>
          </cell>
        </row>
        <row r="113">
          <cell r="A113">
            <v>51</v>
          </cell>
          <cell r="B113" t="str">
            <v>Отделение помола сырья</v>
          </cell>
          <cell r="P113">
            <v>373204048</v>
          </cell>
        </row>
        <row r="114">
          <cell r="A114">
            <v>52</v>
          </cell>
          <cell r="B114" t="str">
            <v>Галерея подачи мергеля из склада на узел дозирования</v>
          </cell>
          <cell r="P114">
            <v>63705434</v>
          </cell>
        </row>
        <row r="115">
          <cell r="A115">
            <v>53</v>
          </cell>
          <cell r="B115" t="str">
            <v>Галлерея подачи шлака и гипса от склада к цем.мельнице</v>
          </cell>
          <cell r="P115">
            <v>25110024</v>
          </cell>
        </row>
        <row r="116">
          <cell r="A116">
            <v>54</v>
          </cell>
          <cell r="B116" t="str">
            <v>Гомогенизационный силос сырьевой муки с узлом питания печи</v>
          </cell>
          <cell r="P116">
            <v>312658615</v>
          </cell>
        </row>
        <row r="117">
          <cell r="A117">
            <v>55</v>
          </cell>
          <cell r="B117" t="str">
            <v>Этажерка циклонных теплообменников с реактором - декарбонизатором</v>
          </cell>
          <cell r="P117">
            <v>581218110</v>
          </cell>
        </row>
        <row r="118">
          <cell r="A118">
            <v>56</v>
          </cell>
          <cell r="B118" t="str">
            <v>Транспорт и хранение клинкера</v>
          </cell>
          <cell r="P118">
            <v>545768295</v>
          </cell>
        </row>
        <row r="119">
          <cell r="A119">
            <v>57</v>
          </cell>
          <cell r="B119" t="str">
            <v>Холодильник клинкера</v>
          </cell>
          <cell r="P119">
            <v>113318693</v>
          </cell>
        </row>
        <row r="120">
          <cell r="A120">
            <v>58</v>
          </cell>
          <cell r="B120" t="str">
            <v>Вращающаяся печь</v>
          </cell>
          <cell r="P120">
            <v>82589934</v>
          </cell>
        </row>
        <row r="121">
          <cell r="A121">
            <v>59</v>
          </cell>
          <cell r="B121" t="str">
            <v>Силос хранения нестандартного клинкера</v>
          </cell>
          <cell r="P121">
            <v>33583663</v>
          </cell>
        </row>
        <row r="122">
          <cell r="A122">
            <v>60</v>
          </cell>
          <cell r="B122" t="str">
            <v>Узел дозирования сырьевой шихты</v>
          </cell>
          <cell r="P122">
            <v>142797182</v>
          </cell>
        </row>
        <row r="123">
          <cell r="A123">
            <v>61</v>
          </cell>
          <cell r="B123" t="str">
            <v>Установка газоочистки печи и сырьевой мельницы</v>
          </cell>
          <cell r="P123">
            <v>3331966</v>
          </cell>
        </row>
        <row r="124">
          <cell r="A124">
            <v>62</v>
          </cell>
          <cell r="B124" t="str">
            <v>Подпорная стена № 10</v>
          </cell>
          <cell r="P124">
            <v>51218057</v>
          </cell>
        </row>
        <row r="125">
          <cell r="A125">
            <v>63</v>
          </cell>
          <cell r="B125" t="str">
            <v>каллектор (канализация ) телефонной связи</v>
          </cell>
          <cell r="P125">
            <v>2334216</v>
          </cell>
        </row>
        <row r="126">
          <cell r="A126">
            <v>64</v>
          </cell>
          <cell r="B126" t="str">
            <v>Стрелочный перевод №2</v>
          </cell>
          <cell r="P126">
            <v>1069290</v>
          </cell>
        </row>
        <row r="127">
          <cell r="A127">
            <v>65</v>
          </cell>
          <cell r="B127" t="str">
            <v>Путь №29</v>
          </cell>
          <cell r="P127">
            <v>4198257</v>
          </cell>
        </row>
        <row r="128">
          <cell r="A128">
            <v>66</v>
          </cell>
          <cell r="B128" t="str">
            <v>Путь №28</v>
          </cell>
          <cell r="P128">
            <v>3228931</v>
          </cell>
        </row>
        <row r="129">
          <cell r="A129">
            <v>67</v>
          </cell>
          <cell r="B129" t="str">
            <v>Путь №27</v>
          </cell>
          <cell r="P129">
            <v>605425</v>
          </cell>
        </row>
        <row r="130">
          <cell r="A130">
            <v>68</v>
          </cell>
          <cell r="B130" t="str">
            <v>Путь №26</v>
          </cell>
          <cell r="P130">
            <v>3362771</v>
          </cell>
        </row>
        <row r="131">
          <cell r="A131">
            <v>69</v>
          </cell>
          <cell r="B131" t="str">
            <v>Путь №25</v>
          </cell>
          <cell r="P131">
            <v>4125283</v>
          </cell>
        </row>
        <row r="132">
          <cell r="A132">
            <v>70</v>
          </cell>
          <cell r="B132" t="str">
            <v>Путь №24</v>
          </cell>
          <cell r="P132">
            <v>5952374</v>
          </cell>
        </row>
        <row r="133">
          <cell r="A133">
            <v>71</v>
          </cell>
          <cell r="B133" t="str">
            <v>Путь №23</v>
          </cell>
          <cell r="P133">
            <v>8234421</v>
          </cell>
        </row>
        <row r="134">
          <cell r="A134">
            <v>72</v>
          </cell>
          <cell r="B134" t="str">
            <v>Путь №22</v>
          </cell>
          <cell r="P134">
            <v>9773007</v>
          </cell>
        </row>
        <row r="135">
          <cell r="A135">
            <v>73</v>
          </cell>
          <cell r="B135" t="str">
            <v>Путь №21</v>
          </cell>
          <cell r="P135">
            <v>9995803</v>
          </cell>
        </row>
        <row r="136">
          <cell r="A136">
            <v>74</v>
          </cell>
          <cell r="B136" t="str">
            <v>Путь №20</v>
          </cell>
          <cell r="P136">
            <v>10727479</v>
          </cell>
        </row>
        <row r="137">
          <cell r="A137">
            <v>75</v>
          </cell>
          <cell r="B137" t="str">
            <v>Линия освещения к карьеру</v>
          </cell>
          <cell r="P137">
            <v>2101831</v>
          </cell>
        </row>
        <row r="138">
          <cell r="A138">
            <v>76</v>
          </cell>
          <cell r="B138" t="str">
            <v>Стрелочный перевод №15</v>
          </cell>
          <cell r="P138">
            <v>1069290</v>
          </cell>
        </row>
        <row r="139">
          <cell r="A139">
            <v>77</v>
          </cell>
          <cell r="B139" t="str">
            <v>Стрелочный перевод №14</v>
          </cell>
          <cell r="P139">
            <v>1069290</v>
          </cell>
        </row>
        <row r="140">
          <cell r="A140">
            <v>78</v>
          </cell>
          <cell r="B140" t="str">
            <v>Стрелочный перевод №13</v>
          </cell>
          <cell r="P140">
            <v>1069290</v>
          </cell>
        </row>
        <row r="141">
          <cell r="A141">
            <v>79</v>
          </cell>
          <cell r="B141" t="str">
            <v>Стрелочный перевод №12</v>
          </cell>
          <cell r="P141">
            <v>1069290</v>
          </cell>
        </row>
        <row r="142">
          <cell r="A142">
            <v>80</v>
          </cell>
          <cell r="B142" t="str">
            <v>Стрелочный перевод №11</v>
          </cell>
          <cell r="P142">
            <v>1069290</v>
          </cell>
        </row>
        <row r="143">
          <cell r="A143">
            <v>81</v>
          </cell>
          <cell r="B143" t="str">
            <v>Стрелочный перевод №10</v>
          </cell>
          <cell r="P143">
            <v>1069290</v>
          </cell>
        </row>
        <row r="144">
          <cell r="A144">
            <v>82</v>
          </cell>
          <cell r="B144" t="str">
            <v>Стрелочный перевод №9</v>
          </cell>
          <cell r="P144">
            <v>1069290</v>
          </cell>
        </row>
        <row r="145">
          <cell r="A145">
            <v>83</v>
          </cell>
          <cell r="B145" t="str">
            <v>Стрелочный перевод №8</v>
          </cell>
          <cell r="P145">
            <v>1069290</v>
          </cell>
        </row>
        <row r="146">
          <cell r="A146">
            <v>84</v>
          </cell>
          <cell r="B146" t="str">
            <v>Стрелочный перевод №7</v>
          </cell>
          <cell r="P146">
            <v>1069290</v>
          </cell>
        </row>
        <row r="147">
          <cell r="A147">
            <v>85</v>
          </cell>
          <cell r="B147" t="str">
            <v>Стрелочный перевод №6</v>
          </cell>
          <cell r="P147">
            <v>1069290</v>
          </cell>
        </row>
        <row r="148">
          <cell r="A148">
            <v>86</v>
          </cell>
          <cell r="B148" t="str">
            <v>Стрелочный перевод №5</v>
          </cell>
          <cell r="P148">
            <v>1069290</v>
          </cell>
        </row>
        <row r="149">
          <cell r="A149">
            <v>87</v>
          </cell>
          <cell r="B149" t="str">
            <v>Стрелочный перевод №4</v>
          </cell>
          <cell r="P149">
            <v>1069290</v>
          </cell>
        </row>
        <row r="150">
          <cell r="A150">
            <v>88</v>
          </cell>
          <cell r="B150" t="str">
            <v>Стрелочный перевод №3</v>
          </cell>
          <cell r="P150">
            <v>1069290</v>
          </cell>
        </row>
        <row r="151">
          <cell r="A151">
            <v>89</v>
          </cell>
          <cell r="B151" t="str">
            <v>Резервуар разрыва струи</v>
          </cell>
          <cell r="P151">
            <v>21006651</v>
          </cell>
        </row>
        <row r="152">
          <cell r="A152">
            <v>90</v>
          </cell>
          <cell r="B152" t="str">
            <v>Резервуары запаса питьевой воды</v>
          </cell>
          <cell r="P152">
            <v>9070149</v>
          </cell>
        </row>
        <row r="153">
          <cell r="A153">
            <v>91</v>
          </cell>
          <cell r="B153" t="str">
            <v>Хозбытовая канализация</v>
          </cell>
          <cell r="P153">
            <v>22324739</v>
          </cell>
        </row>
        <row r="154">
          <cell r="A154">
            <v>92</v>
          </cell>
          <cell r="B154" t="str">
            <v>Кабельная линия 6 кВ кар</v>
          </cell>
          <cell r="P154">
            <v>3506629</v>
          </cell>
        </row>
        <row r="155">
          <cell r="A155">
            <v>93</v>
          </cell>
          <cell r="B155" t="str">
            <v>Внутриплощадочные автодороги и площадки</v>
          </cell>
          <cell r="P155">
            <v>487735740</v>
          </cell>
        </row>
        <row r="156">
          <cell r="A156">
            <v>94</v>
          </cell>
          <cell r="B156" t="str">
            <v>Узел оборотного водоснабжения</v>
          </cell>
          <cell r="P156">
            <v>9941175</v>
          </cell>
        </row>
        <row r="157">
          <cell r="A157">
            <v>95</v>
          </cell>
          <cell r="B157" t="str">
            <v>Наружные сети освещения территории промплощадки</v>
          </cell>
          <cell r="P157">
            <v>6209412</v>
          </cell>
        </row>
        <row r="158">
          <cell r="A158">
            <v>96</v>
          </cell>
          <cell r="B158" t="str">
            <v>Оборотное водоснабжение</v>
          </cell>
          <cell r="P158">
            <v>3641354</v>
          </cell>
        </row>
        <row r="159">
          <cell r="A159">
            <v>97</v>
          </cell>
          <cell r="B159" t="str">
            <v>Внутриплощадочные тепловые сети</v>
          </cell>
          <cell r="P159">
            <v>27374049</v>
          </cell>
        </row>
        <row r="160">
          <cell r="A160">
            <v>98</v>
          </cell>
          <cell r="B160" t="str">
            <v>Водопровод питьевой воды</v>
          </cell>
          <cell r="P160">
            <v>27904969</v>
          </cell>
        </row>
        <row r="161">
          <cell r="A161">
            <v>99</v>
          </cell>
          <cell r="B161" t="str">
            <v>Ливневая канализация</v>
          </cell>
          <cell r="P161">
            <v>39347389</v>
          </cell>
        </row>
        <row r="162">
          <cell r="A162">
            <v>100</v>
          </cell>
          <cell r="B162" t="str">
            <v>Насосные станции перекачки производственных и дождевых сточных вод</v>
          </cell>
          <cell r="P162">
            <v>3001775</v>
          </cell>
        </row>
        <row r="163">
          <cell r="A163">
            <v>101</v>
          </cell>
          <cell r="B163" t="str">
            <v>Кабельные линии связи</v>
          </cell>
          <cell r="P163">
            <v>1516659</v>
          </cell>
        </row>
        <row r="164">
          <cell r="A164">
            <v>102</v>
          </cell>
          <cell r="B164" t="str">
            <v>Внутриплощадочные трубопроводы газоснабжения</v>
          </cell>
          <cell r="P164">
            <v>49951596</v>
          </cell>
        </row>
        <row r="165">
          <cell r="A165">
            <v>103</v>
          </cell>
          <cell r="B165" t="str">
            <v>Подпорная стена газопоршневой электростанции</v>
          </cell>
          <cell r="P165">
            <v>53255681</v>
          </cell>
        </row>
        <row r="166">
          <cell r="A166">
            <v>104</v>
          </cell>
          <cell r="B166" t="str">
            <v>Технологическая связь ГРС</v>
          </cell>
          <cell r="P166">
            <v>10266553</v>
          </cell>
        </row>
        <row r="167">
          <cell r="A167">
            <v>105</v>
          </cell>
          <cell r="B167" t="str">
            <v>Газопровод газопоршневой электростанции №2</v>
          </cell>
          <cell r="P167">
            <v>4897436</v>
          </cell>
        </row>
        <row r="168">
          <cell r="A168">
            <v>106</v>
          </cell>
          <cell r="B168" t="str">
            <v>Склад масла газопоршневой электростанции</v>
          </cell>
          <cell r="P168">
            <v>519966</v>
          </cell>
        </row>
        <row r="169">
          <cell r="A169">
            <v>107</v>
          </cell>
          <cell r="B169" t="str">
            <v>ПУРГ</v>
          </cell>
          <cell r="P169">
            <v>1110396</v>
          </cell>
        </row>
        <row r="170">
          <cell r="A170">
            <v>108</v>
          </cell>
          <cell r="B170" t="str">
            <v>Газопровод</v>
          </cell>
          <cell r="P170">
            <v>1311472172</v>
          </cell>
        </row>
        <row r="171">
          <cell r="A171">
            <v>109</v>
          </cell>
          <cell r="B171" t="str">
            <v>Решетчатое ограждение "Газопоршневой станции"</v>
          </cell>
          <cell r="P171">
            <v>2004446</v>
          </cell>
        </row>
        <row r="172">
          <cell r="A172">
            <v>110</v>
          </cell>
          <cell r="B172" t="str">
            <v>Площадка ГРС</v>
          </cell>
          <cell r="P172">
            <v>14005860</v>
          </cell>
        </row>
        <row r="173">
          <cell r="A173">
            <v>111</v>
          </cell>
          <cell r="B173" t="str">
            <v>Площадка ГПС</v>
          </cell>
          <cell r="P173">
            <v>15074906</v>
          </cell>
        </row>
        <row r="174">
          <cell r="A174">
            <v>112</v>
          </cell>
          <cell r="B174" t="str">
            <v>Газопровод газопоршневой электростанции №1</v>
          </cell>
          <cell r="P174">
            <v>1515603</v>
          </cell>
        </row>
        <row r="175">
          <cell r="A175">
            <v>113</v>
          </cell>
          <cell r="B175" t="str">
            <v>Система отопления, тепловые сети</v>
          </cell>
          <cell r="P175">
            <v>4392120</v>
          </cell>
        </row>
        <row r="176">
          <cell r="A176">
            <v>114</v>
          </cell>
          <cell r="B176" t="str">
            <v>Электроснабжение. ВЛ 6кВ</v>
          </cell>
          <cell r="P176">
            <v>3364093</v>
          </cell>
        </row>
        <row r="177">
          <cell r="A177">
            <v>115</v>
          </cell>
          <cell r="B177" t="str">
            <v>Газопровод высокого давления от ГРС до ВБЦЗ</v>
          </cell>
          <cell r="P177">
            <v>246139715</v>
          </cell>
        </row>
        <row r="178">
          <cell r="A178">
            <v>116</v>
          </cell>
          <cell r="B178" t="str">
            <v>Устройство асфальтобетонного покрытия в районе КПП</v>
          </cell>
          <cell r="P178">
            <v>1800478</v>
          </cell>
        </row>
        <row r="179">
          <cell r="A179">
            <v>117</v>
          </cell>
          <cell r="B179" t="str">
            <v>Решетчатое ограждение периметра от КПП1 до КПП2</v>
          </cell>
          <cell r="P179">
            <v>13869590</v>
          </cell>
        </row>
        <row r="180">
          <cell r="A180">
            <v>118</v>
          </cell>
          <cell r="B180" t="str">
            <v>Внутриплощадочные сети телефонизации</v>
          </cell>
          <cell r="P180">
            <v>2899509</v>
          </cell>
        </row>
        <row r="181">
          <cell r="A181">
            <v>119</v>
          </cell>
          <cell r="B181" t="str">
            <v>Площадка с отводом для воды в районе ГО</v>
          </cell>
          <cell r="P181">
            <v>1415525</v>
          </cell>
        </row>
        <row r="182">
          <cell r="A182">
            <v>120</v>
          </cell>
          <cell r="B182" t="str">
            <v>Подпорная стена № 13</v>
          </cell>
          <cell r="P182">
            <v>10782749</v>
          </cell>
        </row>
        <row r="183">
          <cell r="A183">
            <v>121</v>
          </cell>
          <cell r="B183" t="str">
            <v>Подпорная стена №1</v>
          </cell>
          <cell r="P183">
            <v>228793673</v>
          </cell>
        </row>
        <row r="184">
          <cell r="A184">
            <v>122</v>
          </cell>
          <cell r="B184" t="str">
            <v>Площадка с отводом воды дворовая часть АБК</v>
          </cell>
          <cell r="P184">
            <v>1170472</v>
          </cell>
        </row>
        <row r="185">
          <cell r="A185">
            <v>123</v>
          </cell>
          <cell r="B185" t="str">
            <v>Площадки с баками для сбора ТБО</v>
          </cell>
          <cell r="P185">
            <v>501479</v>
          </cell>
        </row>
        <row r="186">
          <cell r="A186">
            <v>124</v>
          </cell>
          <cell r="B186" t="str">
            <v>Подпорная стена №7</v>
          </cell>
          <cell r="P186">
            <v>260498424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F34" sqref="F34"/>
    </sheetView>
  </sheetViews>
  <sheetFormatPr defaultColWidth="10.1640625" defaultRowHeight="12.75" outlineLevelRow="2" x14ac:dyDescent="0.2"/>
  <cols>
    <col min="1" max="1" width="1.5" style="1" customWidth="1"/>
    <col min="2" max="2" width="61.6640625" style="1" customWidth="1"/>
    <col min="3" max="3" width="23.6640625" style="1" customWidth="1"/>
    <col min="4" max="4" width="20" style="1" customWidth="1"/>
    <col min="5" max="5" width="21.1640625" style="1" customWidth="1"/>
    <col min="6" max="6" width="17.5" style="1" customWidth="1"/>
    <col min="7" max="7" width="21.1640625" style="1" customWidth="1"/>
    <col min="8" max="8" width="20" style="1" customWidth="1"/>
    <col min="9" max="9" width="10.1640625" style="3"/>
    <col min="10" max="10" width="28.33203125" style="3" customWidth="1"/>
    <col min="11" max="11" width="14" style="3" customWidth="1"/>
  </cols>
  <sheetData>
    <row r="1" spans="2:11" ht="15.95" customHeight="1" x14ac:dyDescent="0.2">
      <c r="B1" s="2" t="s">
        <v>0</v>
      </c>
    </row>
    <row r="2" spans="2:11" ht="11.1" customHeight="1" x14ac:dyDescent="0.2">
      <c r="B2" s="4" t="s">
        <v>1</v>
      </c>
    </row>
    <row r="3" spans="2:11" ht="11.1" customHeight="1" x14ac:dyDescent="0.2">
      <c r="B3" s="4" t="s">
        <v>2</v>
      </c>
    </row>
    <row r="4" spans="2:11" ht="11.1" customHeight="1" x14ac:dyDescent="0.2">
      <c r="B4" s="4" t="s">
        <v>3</v>
      </c>
    </row>
    <row r="5" spans="2:11" ht="21.95" customHeight="1" x14ac:dyDescent="0.2">
      <c r="B5" s="5" t="s">
        <v>4</v>
      </c>
      <c r="C5" s="5"/>
      <c r="D5" s="5"/>
      <c r="E5" s="5"/>
      <c r="F5" s="5"/>
      <c r="G5" s="5"/>
      <c r="H5" s="5"/>
    </row>
    <row r="6" spans="2:11" ht="21.95" customHeight="1" x14ac:dyDescent="0.2">
      <c r="B6" s="5" t="s">
        <v>5</v>
      </c>
      <c r="C6" s="5"/>
      <c r="D6" s="5"/>
      <c r="E6" s="5"/>
      <c r="F6" s="5"/>
      <c r="G6" s="5"/>
      <c r="H6" s="5"/>
    </row>
    <row r="8" spans="2:11" ht="11.1" customHeight="1" x14ac:dyDescent="0.2">
      <c r="B8" s="6" t="s">
        <v>6</v>
      </c>
      <c r="C8" s="7"/>
      <c r="D8" s="8" t="s">
        <v>7</v>
      </c>
      <c r="E8" s="8"/>
      <c r="F8" s="8"/>
      <c r="G8" s="8"/>
      <c r="H8" s="8"/>
    </row>
    <row r="9" spans="2:11" ht="11.1" customHeight="1" x14ac:dyDescent="0.2">
      <c r="B9" s="6" t="s">
        <v>8</v>
      </c>
      <c r="C9" s="7"/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23" t="s">
        <v>237</v>
      </c>
      <c r="J9" s="24"/>
      <c r="K9" s="24"/>
    </row>
    <row r="10" spans="2:11" ht="21.95" customHeight="1" x14ac:dyDescent="0.2">
      <c r="B10" s="6" t="s">
        <v>14</v>
      </c>
      <c r="C10" s="6" t="s">
        <v>15</v>
      </c>
      <c r="D10" s="8"/>
      <c r="E10" s="8"/>
      <c r="F10" s="8"/>
      <c r="G10" s="8"/>
      <c r="H10" s="8"/>
      <c r="I10" s="23"/>
      <c r="J10" s="24"/>
      <c r="K10" s="24"/>
    </row>
    <row r="11" spans="2:11" s="1" customFormat="1" ht="5.0999999999999996" customHeight="1" x14ac:dyDescent="0.2">
      <c r="I11" s="9"/>
      <c r="J11" s="9"/>
      <c r="K11" s="9"/>
    </row>
    <row r="12" spans="2:11" ht="11.1" customHeight="1" x14ac:dyDescent="0.2">
      <c r="B12" s="6" t="s">
        <v>16</v>
      </c>
      <c r="C12" s="6"/>
      <c r="D12" s="10">
        <v>8589259863.7000008</v>
      </c>
      <c r="E12" s="10">
        <v>11889688252.83</v>
      </c>
      <c r="F12" s="11"/>
      <c r="G12" s="10">
        <v>11889688252.83</v>
      </c>
      <c r="H12" s="10">
        <v>9986691365.1899986</v>
      </c>
      <c r="K12" s="12">
        <f>K13+K71</f>
        <v>12136152763.325666</v>
      </c>
    </row>
    <row r="13" spans="2:11" ht="11.1" customHeight="1" outlineLevel="1" x14ac:dyDescent="0.2">
      <c r="B13" s="13" t="s">
        <v>17</v>
      </c>
      <c r="C13" s="14"/>
      <c r="D13" s="15">
        <v>2815703284.3000002</v>
      </c>
      <c r="E13" s="15">
        <v>3956955934.27</v>
      </c>
      <c r="F13" s="16"/>
      <c r="G13" s="15">
        <v>3956955934.27</v>
      </c>
      <c r="H13" s="15">
        <v>3369248941.96</v>
      </c>
      <c r="K13" s="12">
        <f>SUM(K14:K70)</f>
        <v>4114741007</v>
      </c>
    </row>
    <row r="14" spans="2:11" ht="11.1" customHeight="1" outlineLevel="2" x14ac:dyDescent="0.2">
      <c r="B14" s="17" t="s">
        <v>18</v>
      </c>
      <c r="C14" s="18" t="s">
        <v>19</v>
      </c>
      <c r="D14" s="19">
        <v>16892302.989999998</v>
      </c>
      <c r="E14" s="19">
        <v>20622123</v>
      </c>
      <c r="F14" s="20"/>
      <c r="G14" s="19">
        <v>20622123</v>
      </c>
      <c r="H14" s="19">
        <v>19184951.170000002</v>
      </c>
      <c r="I14" s="3">
        <f>'[1]итоговые результаты'!A4</f>
        <v>1</v>
      </c>
      <c r="J14" s="3" t="str">
        <f>'[1]итоговые результаты'!B4</f>
        <v>КПП автотранспорного цеха</v>
      </c>
      <c r="K14" s="21">
        <f>'[1]итоговые результаты'!P4</f>
        <v>8490025</v>
      </c>
    </row>
    <row r="15" spans="2:11" ht="11.1" customHeight="1" outlineLevel="2" x14ac:dyDescent="0.2">
      <c r="B15" s="17" t="s">
        <v>20</v>
      </c>
      <c r="C15" s="18" t="s">
        <v>21</v>
      </c>
      <c r="D15" s="19">
        <v>112727.66</v>
      </c>
      <c r="E15" s="19">
        <v>163756</v>
      </c>
      <c r="F15" s="20"/>
      <c r="G15" s="19">
        <v>163756</v>
      </c>
      <c r="H15" s="20"/>
      <c r="I15" s="3">
        <f>'[1]итоговые результаты'!A5</f>
        <v>2</v>
      </c>
      <c r="J15" s="3" t="str">
        <f>'[1]итоговые результаты'!B5</f>
        <v>Ремонтные боксы, навес</v>
      </c>
      <c r="K15" s="21">
        <f>'[1]итоговые результаты'!P5</f>
        <v>101330286</v>
      </c>
    </row>
    <row r="16" spans="2:11" ht="21.95" customHeight="1" outlineLevel="2" x14ac:dyDescent="0.2">
      <c r="B16" s="17" t="s">
        <v>22</v>
      </c>
      <c r="C16" s="18" t="s">
        <v>19</v>
      </c>
      <c r="D16" s="19">
        <v>186190504.81999999</v>
      </c>
      <c r="E16" s="19">
        <v>227301368</v>
      </c>
      <c r="F16" s="20"/>
      <c r="G16" s="19">
        <v>227301368</v>
      </c>
      <c r="H16" s="19">
        <v>211460558.38</v>
      </c>
      <c r="I16" s="3">
        <f>'[1]итоговые результаты'!A6</f>
        <v>3</v>
      </c>
      <c r="J16" s="3" t="str">
        <f>'[1]итоговые результаты'!B6</f>
        <v>Автомойка</v>
      </c>
      <c r="K16" s="21">
        <f>'[1]итоговые результаты'!P6</f>
        <v>13593980</v>
      </c>
    </row>
    <row r="17" spans="2:11" ht="11.1" customHeight="1" outlineLevel="2" x14ac:dyDescent="0.2">
      <c r="B17" s="17" t="s">
        <v>23</v>
      </c>
      <c r="C17" s="18" t="s">
        <v>19</v>
      </c>
      <c r="D17" s="19">
        <v>23928983.940000001</v>
      </c>
      <c r="E17" s="19">
        <v>29212504</v>
      </c>
      <c r="F17" s="20"/>
      <c r="G17" s="19">
        <v>29212504</v>
      </c>
      <c r="H17" s="19">
        <v>27176661.91</v>
      </c>
      <c r="I17" s="3">
        <f>'[1]итоговые результаты'!A7</f>
        <v>4</v>
      </c>
      <c r="J17" s="3" t="str">
        <f>'[1]итоговые результаты'!B7</f>
        <v>Здание склада гаража</v>
      </c>
      <c r="K17" s="21">
        <f>'[1]итоговые результаты'!P7</f>
        <v>1370804</v>
      </c>
    </row>
    <row r="18" spans="2:11" ht="11.1" customHeight="1" outlineLevel="2" x14ac:dyDescent="0.2">
      <c r="B18" s="17" t="s">
        <v>24</v>
      </c>
      <c r="C18" s="18" t="s">
        <v>19</v>
      </c>
      <c r="D18" s="19">
        <v>8438869.8000000007</v>
      </c>
      <c r="E18" s="19">
        <v>10302172</v>
      </c>
      <c r="F18" s="20"/>
      <c r="G18" s="19">
        <v>10302172</v>
      </c>
      <c r="H18" s="19">
        <v>9584205.7400000002</v>
      </c>
      <c r="I18" s="3">
        <f>'[1]итоговые результаты'!A8</f>
        <v>5</v>
      </c>
      <c r="J18" s="3" t="str">
        <f>'[1]итоговые результаты'!B8</f>
        <v>Здание гаража с рем. блоками</v>
      </c>
      <c r="K18" s="21">
        <f>'[1]итоговые результаты'!P8</f>
        <v>13767051</v>
      </c>
    </row>
    <row r="19" spans="2:11" ht="11.1" customHeight="1" outlineLevel="2" x14ac:dyDescent="0.2">
      <c r="B19" s="17" t="s">
        <v>25</v>
      </c>
      <c r="C19" s="18" t="s">
        <v>26</v>
      </c>
      <c r="D19" s="19">
        <v>2148135.58</v>
      </c>
      <c r="E19" s="19">
        <v>20556710</v>
      </c>
      <c r="F19" s="20"/>
      <c r="G19" s="19">
        <v>20556710</v>
      </c>
      <c r="H19" s="20"/>
      <c r="I19" s="3">
        <f>'[1]итоговые результаты'!A9</f>
        <v>6</v>
      </c>
      <c r="J19" s="3" t="str">
        <f>'[1]итоговые результаты'!B9</f>
        <v>Электропомещение КТП: печное отделение</v>
      </c>
      <c r="K19" s="21">
        <f>'[1]итоговые результаты'!P9</f>
        <v>51164825</v>
      </c>
    </row>
    <row r="20" spans="2:11" ht="11.1" customHeight="1" outlineLevel="2" x14ac:dyDescent="0.2">
      <c r="B20" s="17" t="s">
        <v>27</v>
      </c>
      <c r="C20" s="18" t="s">
        <v>19</v>
      </c>
      <c r="D20" s="19">
        <v>12947773.439999999</v>
      </c>
      <c r="E20" s="19">
        <v>15806642</v>
      </c>
      <c r="F20" s="20"/>
      <c r="G20" s="19">
        <v>15806642</v>
      </c>
      <c r="H20" s="19">
        <v>14705064.880000001</v>
      </c>
      <c r="I20" s="3">
        <f>'[1]итоговые результаты'!A10</f>
        <v>7</v>
      </c>
      <c r="J20" s="3" t="str">
        <f>'[1]итоговые результаты'!B10</f>
        <v>Модульное помещение "КТП  автотранспортного цеха"</v>
      </c>
      <c r="K20" s="21">
        <f>'[1]итоговые результаты'!P10</f>
        <v>213014</v>
      </c>
    </row>
    <row r="21" spans="2:11" ht="11.1" customHeight="1" outlineLevel="2" x14ac:dyDescent="0.2">
      <c r="B21" s="17" t="s">
        <v>28</v>
      </c>
      <c r="C21" s="18" t="s">
        <v>19</v>
      </c>
      <c r="D21" s="19">
        <v>12916431.289999999</v>
      </c>
      <c r="E21" s="19">
        <v>15768379</v>
      </c>
      <c r="F21" s="20"/>
      <c r="G21" s="19">
        <v>15768379</v>
      </c>
      <c r="H21" s="19">
        <v>14669468.33</v>
      </c>
      <c r="I21" s="3">
        <f>'[1]итоговые результаты'!A11</f>
        <v>8</v>
      </c>
      <c r="J21" s="3" t="str">
        <f>'[1]итоговые результаты'!B11</f>
        <v>Здание объединенного  склада</v>
      </c>
      <c r="K21" s="21">
        <f>'[1]итоговые результаты'!P11</f>
        <v>41309151</v>
      </c>
    </row>
    <row r="22" spans="2:11" ht="11.1" customHeight="1" outlineLevel="2" x14ac:dyDescent="0.2">
      <c r="B22" s="17" t="s">
        <v>29</v>
      </c>
      <c r="C22" s="18" t="s">
        <v>19</v>
      </c>
      <c r="D22" s="19">
        <v>165043.04</v>
      </c>
      <c r="E22" s="19">
        <v>201485</v>
      </c>
      <c r="F22" s="20"/>
      <c r="G22" s="19">
        <v>201485</v>
      </c>
      <c r="H22" s="19">
        <v>185366.27</v>
      </c>
      <c r="I22" s="3">
        <f>'[1]итоговые результаты'!A12</f>
        <v>9</v>
      </c>
      <c r="J22" s="3" t="str">
        <f>'[1]итоговые результаты'!B12</f>
        <v>Упаковочное отделение цемента с галереей и установка паллетирования со складом</v>
      </c>
      <c r="K22" s="21">
        <f>'[1]итоговые результаты'!P12</f>
        <v>243537180</v>
      </c>
    </row>
    <row r="23" spans="2:11" ht="11.1" customHeight="1" outlineLevel="2" x14ac:dyDescent="0.2">
      <c r="B23" s="17" t="s">
        <v>30</v>
      </c>
      <c r="C23" s="18" t="s">
        <v>31</v>
      </c>
      <c r="D23" s="19">
        <v>6560</v>
      </c>
      <c r="E23" s="19">
        <v>2556162</v>
      </c>
      <c r="F23" s="20"/>
      <c r="G23" s="19">
        <v>2556162</v>
      </c>
      <c r="H23" s="19">
        <v>21664.35</v>
      </c>
      <c r="I23" s="3">
        <f>'[1]итоговые результаты'!A13</f>
        <v>10</v>
      </c>
      <c r="J23" s="3" t="str">
        <f>'[1]итоговые результаты'!B13</f>
        <v>Комната обогрева</v>
      </c>
      <c r="K23" s="21">
        <f>'[1]итоговые результаты'!P13</f>
        <v>3502201</v>
      </c>
    </row>
    <row r="24" spans="2:11" ht="11.1" customHeight="1" outlineLevel="2" x14ac:dyDescent="0.2">
      <c r="B24" s="17" t="s">
        <v>32</v>
      </c>
      <c r="C24" s="18" t="s">
        <v>19</v>
      </c>
      <c r="D24" s="19">
        <v>858327.07</v>
      </c>
      <c r="E24" s="19">
        <v>1047846</v>
      </c>
      <c r="F24" s="20"/>
      <c r="G24" s="19">
        <v>1047846</v>
      </c>
      <c r="H24" s="19">
        <v>974820.64</v>
      </c>
      <c r="I24" s="3">
        <f>'[1]итоговые результаты'!A14</f>
        <v>11</v>
      </c>
      <c r="J24" s="3" t="str">
        <f>'[1]итоговые результаты'!B14</f>
        <v>Электропомещение КТП: упаковочное отделение цемента</v>
      </c>
      <c r="K24" s="21">
        <f>'[1]итоговые результаты'!P14</f>
        <v>22095132</v>
      </c>
    </row>
    <row r="25" spans="2:11" ht="11.1" customHeight="1" outlineLevel="2" x14ac:dyDescent="0.2">
      <c r="B25" s="17" t="s">
        <v>33</v>
      </c>
      <c r="C25" s="18" t="s">
        <v>19</v>
      </c>
      <c r="D25" s="19">
        <v>3547254.57</v>
      </c>
      <c r="E25" s="19">
        <v>19933463</v>
      </c>
      <c r="F25" s="20"/>
      <c r="G25" s="19">
        <v>19933463</v>
      </c>
      <c r="H25" s="19">
        <v>19009593.609999999</v>
      </c>
      <c r="I25" s="3">
        <f>'[1]итоговые результаты'!A15</f>
        <v>12</v>
      </c>
      <c r="J25" s="3" t="str">
        <f>'[1]итоговые результаты'!B15</f>
        <v>Мобильное здание автовесовой</v>
      </c>
      <c r="K25" s="21">
        <f>'[1]итоговые результаты'!P15</f>
        <v>163756</v>
      </c>
    </row>
    <row r="26" spans="2:11" ht="21.95" customHeight="1" outlineLevel="2" x14ac:dyDescent="0.2">
      <c r="B26" s="17" t="s">
        <v>34</v>
      </c>
      <c r="C26" s="18" t="s">
        <v>35</v>
      </c>
      <c r="D26" s="19">
        <v>33874165.329999998</v>
      </c>
      <c r="E26" s="19">
        <v>42317076</v>
      </c>
      <c r="F26" s="20"/>
      <c r="G26" s="19">
        <v>42317076</v>
      </c>
      <c r="H26" s="19">
        <v>34644448.710000001</v>
      </c>
      <c r="I26" s="3">
        <f>'[1]итоговые результаты'!A16</f>
        <v>13</v>
      </c>
      <c r="J26" s="3" t="str">
        <f>'[1]итоговые результаты'!B16</f>
        <v>Очистные сооружения дождевых стоков №2 и установка доочистки дождевых сточных вод</v>
      </c>
      <c r="K26" s="21">
        <f>'[1]итоговые результаты'!P16</f>
        <v>39478953</v>
      </c>
    </row>
    <row r="27" spans="2:11" ht="11.1" customHeight="1" outlineLevel="2" x14ac:dyDescent="0.2">
      <c r="B27" s="17" t="s">
        <v>36</v>
      </c>
      <c r="C27" s="18" t="s">
        <v>37</v>
      </c>
      <c r="D27" s="19">
        <v>100640</v>
      </c>
      <c r="E27" s="19">
        <v>123958</v>
      </c>
      <c r="F27" s="20"/>
      <c r="G27" s="19">
        <v>123958</v>
      </c>
      <c r="H27" s="20"/>
      <c r="I27" s="3">
        <f>'[1]итоговые результаты'!A17</f>
        <v>14</v>
      </c>
      <c r="J27" s="3" t="str">
        <f>'[1]итоговые результаты'!B17</f>
        <v>Узел оборотного водоснабжения для новой технологической линии</v>
      </c>
      <c r="K27" s="21">
        <f>'[1]итоговые результаты'!P17</f>
        <v>29912736</v>
      </c>
    </row>
    <row r="28" spans="2:11" ht="11.1" customHeight="1" outlineLevel="2" x14ac:dyDescent="0.2">
      <c r="B28" s="17" t="s">
        <v>38</v>
      </c>
      <c r="C28" s="18" t="s">
        <v>35</v>
      </c>
      <c r="D28" s="19">
        <v>46793658.710000001</v>
      </c>
      <c r="E28" s="19">
        <v>57635749</v>
      </c>
      <c r="F28" s="20"/>
      <c r="G28" s="19">
        <v>57635749</v>
      </c>
      <c r="H28" s="19">
        <v>47183928.359999999</v>
      </c>
      <c r="I28" s="3">
        <f>'[1]итоговые результаты'!A18</f>
        <v>15</v>
      </c>
      <c r="J28" s="3" t="str">
        <f>'[1]итоговые результаты'!B18</f>
        <v>Электроцех</v>
      </c>
      <c r="K28" s="21">
        <f>'[1]итоговые результаты'!P18</f>
        <v>31299111</v>
      </c>
    </row>
    <row r="29" spans="2:11" ht="11.1" customHeight="1" outlineLevel="2" x14ac:dyDescent="0.2">
      <c r="B29" s="17" t="s">
        <v>39</v>
      </c>
      <c r="C29" s="18" t="s">
        <v>19</v>
      </c>
      <c r="D29" s="19">
        <v>303295986.12</v>
      </c>
      <c r="E29" s="19">
        <v>371830267</v>
      </c>
      <c r="F29" s="20"/>
      <c r="G29" s="19">
        <v>371830267</v>
      </c>
      <c r="H29" s="19">
        <v>345946867.63999999</v>
      </c>
      <c r="I29" s="3">
        <f>'[1]итоговые результаты'!A19</f>
        <v>16</v>
      </c>
      <c r="J29" s="3" t="str">
        <f>'[1]итоговые результаты'!B19</f>
        <v>Дизельгенераторная</v>
      </c>
      <c r="K29" s="21">
        <f>'[1]итоговые результаты'!P19</f>
        <v>11038042</v>
      </c>
    </row>
    <row r="30" spans="2:11" ht="11.1" customHeight="1" outlineLevel="2" x14ac:dyDescent="0.2">
      <c r="B30" s="17" t="s">
        <v>40</v>
      </c>
      <c r="C30" s="18" t="s">
        <v>41</v>
      </c>
      <c r="D30" s="19">
        <v>10773459.949999999</v>
      </c>
      <c r="E30" s="19">
        <v>13387101</v>
      </c>
      <c r="F30" s="20"/>
      <c r="G30" s="19">
        <v>13387101</v>
      </c>
      <c r="H30" s="20"/>
      <c r="I30" s="3">
        <f>'[1]итоговые результаты'!A20</f>
        <v>17</v>
      </c>
      <c r="J30" s="3" t="str">
        <f>'[1]итоговые результаты'!B20</f>
        <v>Здание компрессорной постанциии</v>
      </c>
      <c r="K30" s="21">
        <f>'[1]итоговые результаты'!P20</f>
        <v>17944311</v>
      </c>
    </row>
    <row r="31" spans="2:11" ht="11.1" customHeight="1" outlineLevel="2" x14ac:dyDescent="0.2">
      <c r="B31" s="17" t="s">
        <v>42</v>
      </c>
      <c r="C31" s="18" t="s">
        <v>19</v>
      </c>
      <c r="D31" s="19">
        <v>12482269.460000001</v>
      </c>
      <c r="E31" s="19">
        <v>15238355</v>
      </c>
      <c r="F31" s="20"/>
      <c r="G31" s="19">
        <v>15238355</v>
      </c>
      <c r="H31" s="19">
        <v>14176382.25</v>
      </c>
      <c r="I31" s="3">
        <f>'[1]итоговые результаты'!A21</f>
        <v>18</v>
      </c>
      <c r="J31" s="3" t="str">
        <f>'[1]итоговые результаты'!B21</f>
        <v>Очистные сооружения дождевых стоков №1 и установка доочистки дождевых сточных вод</v>
      </c>
      <c r="K31" s="21">
        <f>'[1]итоговые результаты'!P21</f>
        <v>24881227</v>
      </c>
    </row>
    <row r="32" spans="2:11" ht="11.1" customHeight="1" outlineLevel="2" x14ac:dyDescent="0.2">
      <c r="B32" s="17" t="s">
        <v>43</v>
      </c>
      <c r="C32" s="18" t="s">
        <v>19</v>
      </c>
      <c r="D32" s="19">
        <v>23393219.899999999</v>
      </c>
      <c r="E32" s="19">
        <v>28558443</v>
      </c>
      <c r="F32" s="20"/>
      <c r="G32" s="19">
        <v>28558443</v>
      </c>
      <c r="H32" s="19">
        <v>26568182.800000001</v>
      </c>
      <c r="I32" s="3">
        <f>'[1]итоговые результаты'!A22</f>
        <v>19</v>
      </c>
      <c r="J32" s="3" t="str">
        <f>'[1]итоговые результаты'!B22</f>
        <v>Насосная станция оборотного водоснабжения с резервуарами</v>
      </c>
      <c r="K32" s="21">
        <f>'[1]итоговые результаты'!P22</f>
        <v>115512688</v>
      </c>
    </row>
    <row r="33" spans="2:11" ht="11.1" customHeight="1" outlineLevel="2" x14ac:dyDescent="0.2">
      <c r="B33" s="17" t="s">
        <v>44</v>
      </c>
      <c r="C33" s="18" t="s">
        <v>45</v>
      </c>
      <c r="D33" s="19">
        <v>84777</v>
      </c>
      <c r="E33" s="19">
        <v>1570090</v>
      </c>
      <c r="F33" s="20"/>
      <c r="G33" s="19">
        <v>1570090</v>
      </c>
      <c r="H33" s="19">
        <v>499913.74</v>
      </c>
      <c r="I33" s="3">
        <f>'[1]итоговые результаты'!A23</f>
        <v>20</v>
      </c>
      <c r="J33" s="3" t="str">
        <f>'[1]итоговые результаты'!B23</f>
        <v>КТП АБК со столовой</v>
      </c>
      <c r="K33" s="21">
        <f>'[1]итоговые результаты'!P23</f>
        <v>215876</v>
      </c>
    </row>
    <row r="34" spans="2:11" ht="11.1" customHeight="1" outlineLevel="2" x14ac:dyDescent="0.2">
      <c r="B34" s="17" t="s">
        <v>46</v>
      </c>
      <c r="C34" s="18" t="s">
        <v>47</v>
      </c>
      <c r="D34" s="19">
        <v>2042607.79</v>
      </c>
      <c r="E34" s="19">
        <v>15768485</v>
      </c>
      <c r="F34" s="20"/>
      <c r="G34" s="19">
        <v>15768485</v>
      </c>
      <c r="H34" s="19">
        <v>5674285.9800000004</v>
      </c>
      <c r="I34" s="3">
        <f>'[1]итоговые результаты'!A24</f>
        <v>21</v>
      </c>
      <c r="J34" s="3" t="str">
        <f>'[1]итоговые результаты'!B24</f>
        <v>Ремонтно-механический цех с АБК</v>
      </c>
      <c r="K34" s="21">
        <f>'[1]итоговые результаты'!P24</f>
        <v>160039487</v>
      </c>
    </row>
    <row r="35" spans="2:11" ht="21.95" customHeight="1" outlineLevel="2" x14ac:dyDescent="0.2">
      <c r="B35" s="17" t="s">
        <v>48</v>
      </c>
      <c r="C35" s="18" t="s">
        <v>19</v>
      </c>
      <c r="D35" s="19">
        <v>30182685.969999999</v>
      </c>
      <c r="E35" s="19">
        <v>36847023</v>
      </c>
      <c r="F35" s="20"/>
      <c r="G35" s="19">
        <v>36847023</v>
      </c>
      <c r="H35" s="19">
        <v>34279125.149999999</v>
      </c>
      <c r="I35" s="3">
        <f>'[1]итоговые результаты'!A25</f>
        <v>22</v>
      </c>
      <c r="J35" s="3" t="str">
        <f>'[1]итоговые результаты'!B25</f>
        <v>КТП ремонтно-мех цеха</v>
      </c>
      <c r="K35" s="21">
        <f>'[1]итоговые результаты'!P25</f>
        <v>1122692</v>
      </c>
    </row>
    <row r="36" spans="2:11" ht="21.95" customHeight="1" outlineLevel="2" x14ac:dyDescent="0.2">
      <c r="B36" s="17" t="s">
        <v>49</v>
      </c>
      <c r="C36" s="18" t="s">
        <v>19</v>
      </c>
      <c r="D36" s="19">
        <v>22869064.09</v>
      </c>
      <c r="E36" s="19">
        <v>27918553</v>
      </c>
      <c r="F36" s="20"/>
      <c r="G36" s="19">
        <v>27918553</v>
      </c>
      <c r="H36" s="19">
        <v>25972887.16</v>
      </c>
      <c r="I36" s="3">
        <f>'[1]итоговые результаты'!A26</f>
        <v>23</v>
      </c>
      <c r="J36" s="3" t="str">
        <f>'[1]итоговые результаты'!B26</f>
        <v>Модульный склад</v>
      </c>
      <c r="K36" s="21">
        <f>'[1]итоговые результаты'!P26</f>
        <v>20385972</v>
      </c>
    </row>
    <row r="37" spans="2:11" ht="11.1" customHeight="1" outlineLevel="2" x14ac:dyDescent="0.2">
      <c r="B37" s="17" t="s">
        <v>50</v>
      </c>
      <c r="C37" s="18" t="s">
        <v>19</v>
      </c>
      <c r="D37" s="19">
        <v>122354347.84</v>
      </c>
      <c r="E37" s="19">
        <v>149370188</v>
      </c>
      <c r="F37" s="20"/>
      <c r="G37" s="19">
        <v>149370188</v>
      </c>
      <c r="H37" s="19">
        <v>138960463.24000001</v>
      </c>
      <c r="I37" s="3">
        <f>'[1]итоговые результаты'!A27</f>
        <v>24</v>
      </c>
      <c r="J37" s="3" t="str">
        <f>'[1]итоговые результаты'!B27</f>
        <v>Автозаправка</v>
      </c>
      <c r="K37" s="21">
        <f>'[1]итоговые результаты'!P27</f>
        <v>16326808</v>
      </c>
    </row>
    <row r="38" spans="2:11" ht="11.1" customHeight="1" outlineLevel="2" x14ac:dyDescent="0.2">
      <c r="B38" s="17" t="s">
        <v>51</v>
      </c>
      <c r="C38" s="18" t="s">
        <v>19</v>
      </c>
      <c r="D38" s="19">
        <v>11610119.970000001</v>
      </c>
      <c r="E38" s="19">
        <v>14173634</v>
      </c>
      <c r="F38" s="20"/>
      <c r="G38" s="19">
        <v>14173634</v>
      </c>
      <c r="H38" s="19">
        <v>13185862.41</v>
      </c>
      <c r="I38" s="3">
        <f>'[1]итоговые результаты'!A28</f>
        <v>25</v>
      </c>
      <c r="J38" s="3" t="str">
        <f>'[1]итоговые результаты'!B28</f>
        <v>Здание гаража</v>
      </c>
      <c r="K38" s="21">
        <f>'[1]итоговые результаты'!P28</f>
        <v>2231718</v>
      </c>
    </row>
    <row r="39" spans="2:11" ht="11.1" customHeight="1" outlineLevel="2" x14ac:dyDescent="0.2">
      <c r="B39" s="17" t="s">
        <v>52</v>
      </c>
      <c r="C39" s="18" t="s">
        <v>19</v>
      </c>
      <c r="D39" s="19">
        <v>136367390.94999999</v>
      </c>
      <c r="E39" s="19">
        <v>170767325</v>
      </c>
      <c r="F39" s="20"/>
      <c r="G39" s="19">
        <v>170767325</v>
      </c>
      <c r="H39" s="19">
        <v>159053609.62</v>
      </c>
      <c r="I39" s="3">
        <f>'[1]итоговые результаты'!A29</f>
        <v>26</v>
      </c>
      <c r="J39" s="3" t="str">
        <f>'[1]итоговые результаты'!B29</f>
        <v>Котельная №2</v>
      </c>
      <c r="K39" s="21">
        <f>'[1]итоговые результаты'!P29</f>
        <v>16935688</v>
      </c>
    </row>
    <row r="40" spans="2:11" ht="21.95" customHeight="1" outlineLevel="2" x14ac:dyDescent="0.2">
      <c r="B40" s="17" t="s">
        <v>53</v>
      </c>
      <c r="C40" s="18" t="s">
        <v>19</v>
      </c>
      <c r="D40" s="19">
        <v>19022344.699999999</v>
      </c>
      <c r="E40" s="19">
        <v>23222478</v>
      </c>
      <c r="F40" s="20"/>
      <c r="G40" s="19">
        <v>23222478</v>
      </c>
      <c r="H40" s="19">
        <v>21604085.280000001</v>
      </c>
      <c r="I40" s="3">
        <f>'[1]итоговые результаты'!A30</f>
        <v>27</v>
      </c>
      <c r="J40" s="3" t="str">
        <f>'[1]итоговые результаты'!B30</f>
        <v>Котельная №1</v>
      </c>
      <c r="K40" s="21">
        <f>'[1]итоговые результаты'!P30</f>
        <v>16894692</v>
      </c>
    </row>
    <row r="41" spans="2:11" ht="11.1" customHeight="1" outlineLevel="2" x14ac:dyDescent="0.2">
      <c r="B41" s="17" t="s">
        <v>54</v>
      </c>
      <c r="C41" s="18" t="s">
        <v>19</v>
      </c>
      <c r="D41" s="19">
        <v>88312452.629999995</v>
      </c>
      <c r="E41" s="19">
        <v>107811842</v>
      </c>
      <c r="F41" s="20"/>
      <c r="G41" s="19">
        <v>107811842</v>
      </c>
      <c r="H41" s="19">
        <v>100298350.67</v>
      </c>
      <c r="I41" s="3">
        <f>'[1]итоговые результаты'!A31</f>
        <v>28</v>
      </c>
      <c r="J41" s="3" t="str">
        <f>'[1]итоговые результаты'!B31</f>
        <v>Материальный склад</v>
      </c>
      <c r="K41" s="21">
        <f>'[1]итоговые результаты'!P31</f>
        <v>4639809</v>
      </c>
    </row>
    <row r="42" spans="2:11" ht="11.1" customHeight="1" outlineLevel="2" x14ac:dyDescent="0.2">
      <c r="B42" s="17" t="s">
        <v>55</v>
      </c>
      <c r="C42" s="18" t="s">
        <v>56</v>
      </c>
      <c r="D42" s="19">
        <v>72925</v>
      </c>
      <c r="E42" s="19">
        <v>3225322</v>
      </c>
      <c r="F42" s="20"/>
      <c r="G42" s="19">
        <v>3225322</v>
      </c>
      <c r="H42" s="19">
        <v>746112.95</v>
      </c>
      <c r="I42" s="3">
        <f>'[1]итоговые результаты'!A32</f>
        <v>29</v>
      </c>
      <c r="J42" s="3" t="str">
        <f>'[1]итоговые результаты'!B32</f>
        <v>Здание трансформаторной подстанции</v>
      </c>
      <c r="K42" s="21">
        <f>'[1]итоговые результаты'!P32</f>
        <v>2815872</v>
      </c>
    </row>
    <row r="43" spans="2:11" ht="11.1" customHeight="1" outlineLevel="2" x14ac:dyDescent="0.2">
      <c r="B43" s="17" t="s">
        <v>57</v>
      </c>
      <c r="C43" s="18" t="s">
        <v>58</v>
      </c>
      <c r="D43" s="19">
        <v>49334</v>
      </c>
      <c r="E43" s="19">
        <v>1700779</v>
      </c>
      <c r="F43" s="20"/>
      <c r="G43" s="19">
        <v>1700779</v>
      </c>
      <c r="H43" s="19">
        <v>29684.23</v>
      </c>
      <c r="I43" s="3">
        <f>'[1]итоговые результаты'!A33</f>
        <v>30</v>
      </c>
      <c r="J43" s="3" t="str">
        <f>'[1]итоговые результаты'!B33</f>
        <v>Здание слесарной мастерск</v>
      </c>
      <c r="K43" s="21">
        <f>'[1]итоговые результаты'!P33</f>
        <v>1484952</v>
      </c>
    </row>
    <row r="44" spans="2:11" ht="11.1" customHeight="1" outlineLevel="2" x14ac:dyDescent="0.2">
      <c r="B44" s="17" t="s">
        <v>59</v>
      </c>
      <c r="C44" s="18" t="s">
        <v>60</v>
      </c>
      <c r="D44" s="19">
        <v>594013</v>
      </c>
      <c r="E44" s="19">
        <v>5827284</v>
      </c>
      <c r="F44" s="20"/>
      <c r="G44" s="19">
        <v>5827284</v>
      </c>
      <c r="H44" s="19">
        <v>680381.06</v>
      </c>
      <c r="I44" s="3">
        <f>'[1]итоговые результаты'!A34</f>
        <v>31</v>
      </c>
      <c r="J44" s="3" t="str">
        <f>'[1]итоговые результаты'!B34</f>
        <v>Галлерея подачи материалов</v>
      </c>
      <c r="K44" s="21">
        <f>'[1]итоговые результаты'!P34</f>
        <v>4240647</v>
      </c>
    </row>
    <row r="45" spans="2:11" ht="11.1" customHeight="1" outlineLevel="2" x14ac:dyDescent="0.2">
      <c r="B45" s="17" t="s">
        <v>61</v>
      </c>
      <c r="C45" s="18" t="s">
        <v>62</v>
      </c>
      <c r="D45" s="19">
        <v>1127279</v>
      </c>
      <c r="E45" s="19">
        <v>48316683</v>
      </c>
      <c r="F45" s="20"/>
      <c r="G45" s="19">
        <v>48316683</v>
      </c>
      <c r="H45" s="19">
        <v>12594247.289999999</v>
      </c>
      <c r="I45" s="3">
        <f>'[1]итоговые результаты'!A35</f>
        <v>32</v>
      </c>
      <c r="J45" s="3" t="str">
        <f>'[1]итоговые результаты'!B35</f>
        <v>Здание дробильной фабрики</v>
      </c>
      <c r="K45" s="21">
        <f>'[1]итоговые результаты'!P35</f>
        <v>42181640</v>
      </c>
    </row>
    <row r="46" spans="2:11" ht="11.1" customHeight="1" outlineLevel="2" x14ac:dyDescent="0.2">
      <c r="B46" s="17" t="s">
        <v>63</v>
      </c>
      <c r="C46" s="18" t="s">
        <v>62</v>
      </c>
      <c r="D46" s="19">
        <v>5338899</v>
      </c>
      <c r="E46" s="19">
        <v>217826586</v>
      </c>
      <c r="F46" s="20"/>
      <c r="G46" s="19">
        <v>217826586</v>
      </c>
      <c r="H46" s="19">
        <v>63037959.020000003</v>
      </c>
      <c r="I46" s="3">
        <f>'[1]итоговые результаты'!A36</f>
        <v>33</v>
      </c>
      <c r="J46" s="3" t="str">
        <f>'[1]итоговые результаты'!B36</f>
        <v>Здание рем.сырьевого отделения</v>
      </c>
      <c r="K46" s="21">
        <f>'[1]итоговые результаты'!P36</f>
        <v>190179734</v>
      </c>
    </row>
    <row r="47" spans="2:11" ht="11.1" customHeight="1" outlineLevel="2" x14ac:dyDescent="0.2">
      <c r="B47" s="17" t="s">
        <v>64</v>
      </c>
      <c r="C47" s="18" t="s">
        <v>62</v>
      </c>
      <c r="D47" s="19">
        <v>1561741</v>
      </c>
      <c r="E47" s="19">
        <v>13919213</v>
      </c>
      <c r="F47" s="20"/>
      <c r="G47" s="19">
        <v>13919213</v>
      </c>
      <c r="H47" s="19">
        <v>4294988.0999999996</v>
      </c>
      <c r="I47" s="3">
        <f>'[1]итоговые результаты'!A37</f>
        <v>34</v>
      </c>
      <c r="J47" s="3" t="str">
        <f>'[1]итоговые результаты'!B37</f>
        <v>Здание печного отделения</v>
      </c>
      <c r="K47" s="21">
        <f>'[1]итоговые результаты'!P37</f>
        <v>12151058</v>
      </c>
    </row>
    <row r="48" spans="2:11" ht="11.1" customHeight="1" outlineLevel="2" x14ac:dyDescent="0.2">
      <c r="B48" s="17" t="s">
        <v>65</v>
      </c>
      <c r="C48" s="18" t="s">
        <v>66</v>
      </c>
      <c r="D48" s="19">
        <v>2058313.38</v>
      </c>
      <c r="E48" s="19">
        <v>17452445</v>
      </c>
      <c r="F48" s="20"/>
      <c r="G48" s="19">
        <v>17452445</v>
      </c>
      <c r="H48" s="19">
        <v>2311114.52</v>
      </c>
      <c r="I48" s="3">
        <f>'[1]итоговые результаты'!A38</f>
        <v>35</v>
      </c>
      <c r="J48" s="3" t="str">
        <f>'[1]итоговые результаты'!B38</f>
        <v>Силоса сырьевой муки с компрессорной</v>
      </c>
      <c r="K48" s="21">
        <f>'[1]итоговые результаты'!P38</f>
        <v>12980253</v>
      </c>
    </row>
    <row r="49" spans="2:11" ht="11.1" customHeight="1" outlineLevel="2" x14ac:dyDescent="0.2">
      <c r="B49" s="17" t="s">
        <v>67</v>
      </c>
      <c r="C49" s="18" t="s">
        <v>68</v>
      </c>
      <c r="D49" s="19">
        <v>560388.16</v>
      </c>
      <c r="E49" s="19">
        <v>4979591</v>
      </c>
      <c r="F49" s="20"/>
      <c r="G49" s="19">
        <v>4979591</v>
      </c>
      <c r="H49" s="20"/>
      <c r="I49" s="3">
        <f>'[1]итоговые результаты'!A39</f>
        <v>36</v>
      </c>
      <c r="J49" s="3" t="str">
        <f>'[1]итоговые результаты'!B39</f>
        <v>Административный корпус с бытовыми помещениями, назначение : нежилое</v>
      </c>
      <c r="K49" s="21">
        <f>'[1]итоговые результаты'!P39</f>
        <v>58633470</v>
      </c>
    </row>
    <row r="50" spans="2:11" ht="11.1" customHeight="1" outlineLevel="2" x14ac:dyDescent="0.2">
      <c r="B50" s="17" t="s">
        <v>69</v>
      </c>
      <c r="C50" s="18" t="s">
        <v>70</v>
      </c>
      <c r="D50" s="19">
        <v>414741</v>
      </c>
      <c r="E50" s="19">
        <v>44715981</v>
      </c>
      <c r="F50" s="20"/>
      <c r="G50" s="19">
        <v>44715981</v>
      </c>
      <c r="H50" s="19">
        <v>18499680.59</v>
      </c>
      <c r="I50" s="3">
        <f>'[1]итоговые результаты'!A40</f>
        <v>37</v>
      </c>
      <c r="J50" s="3" t="str">
        <f>'[1]итоговые результаты'!B40</f>
        <v>Котельная</v>
      </c>
      <c r="K50" s="21">
        <f>'[1]итоговые результаты'!P40</f>
        <v>188680</v>
      </c>
    </row>
    <row r="51" spans="2:11" ht="11.1" customHeight="1" outlineLevel="2" x14ac:dyDescent="0.2">
      <c r="B51" s="17" t="s">
        <v>71</v>
      </c>
      <c r="C51" s="18" t="s">
        <v>45</v>
      </c>
      <c r="D51" s="19">
        <v>10240149.99</v>
      </c>
      <c r="E51" s="19">
        <v>65358672</v>
      </c>
      <c r="F51" s="20"/>
      <c r="G51" s="19">
        <v>65358672</v>
      </c>
      <c r="H51" s="19">
        <v>36267013.409999996</v>
      </c>
      <c r="I51" s="3">
        <f>'[1]итоговые результаты'!A41</f>
        <v>38</v>
      </c>
      <c r="J51" s="3" t="str">
        <f>'[1]итоговые результаты'!B41</f>
        <v>Бытовой корпус со столовой, назначение: нежилое</v>
      </c>
      <c r="K51" s="21">
        <f>'[1]итоговые результаты'!P41</f>
        <v>80996080</v>
      </c>
    </row>
    <row r="52" spans="2:11" ht="11.1" customHeight="1" outlineLevel="2" x14ac:dyDescent="0.2">
      <c r="B52" s="17" t="s">
        <v>72</v>
      </c>
      <c r="C52" s="18" t="s">
        <v>73</v>
      </c>
      <c r="D52" s="19">
        <v>323000</v>
      </c>
      <c r="E52" s="19">
        <v>397839</v>
      </c>
      <c r="F52" s="20"/>
      <c r="G52" s="19">
        <v>397839</v>
      </c>
      <c r="H52" s="20"/>
      <c r="I52" s="3">
        <f>'[1]итоговые результаты'!A42</f>
        <v>39</v>
      </c>
      <c r="J52" s="3" t="str">
        <f>'[1]итоговые результаты'!B42</f>
        <v>Склад</v>
      </c>
      <c r="K52" s="21">
        <f>'[1]итоговые результаты'!P42</f>
        <v>4347454</v>
      </c>
    </row>
    <row r="53" spans="2:11" ht="11.1" customHeight="1" outlineLevel="2" x14ac:dyDescent="0.2">
      <c r="B53" s="17" t="s">
        <v>74</v>
      </c>
      <c r="C53" s="18" t="s">
        <v>26</v>
      </c>
      <c r="D53" s="19">
        <v>118202.74</v>
      </c>
      <c r="E53" s="19">
        <v>161320</v>
      </c>
      <c r="F53" s="20"/>
      <c r="G53" s="19">
        <v>161320</v>
      </c>
      <c r="H53" s="20"/>
      <c r="I53" s="3">
        <f>'[1]итоговые результаты'!A43</f>
        <v>40</v>
      </c>
      <c r="J53" s="3" t="str">
        <f>'[1]итоговые результаты'!B43</f>
        <v>Здание бытовки на 250 мест</v>
      </c>
      <c r="K53" s="21">
        <f>'[1]итоговые результаты'!P43</f>
        <v>39037761</v>
      </c>
    </row>
    <row r="54" spans="2:11" ht="11.1" customHeight="1" outlineLevel="2" x14ac:dyDescent="0.2">
      <c r="B54" s="17" t="s">
        <v>75</v>
      </c>
      <c r="C54" s="18" t="s">
        <v>19</v>
      </c>
      <c r="D54" s="19">
        <v>171651847.81</v>
      </c>
      <c r="E54" s="19">
        <v>209974544</v>
      </c>
      <c r="F54" s="20"/>
      <c r="G54" s="19">
        <v>209974544</v>
      </c>
      <c r="H54" s="19">
        <v>195758055.40000001</v>
      </c>
      <c r="I54" s="3">
        <f>'[1]итоговые результаты'!A44</f>
        <v>41</v>
      </c>
      <c r="J54" s="3" t="str">
        <f>'[1]итоговые результаты'!B44</f>
        <v>Здание лабораторного корпуса</v>
      </c>
      <c r="K54" s="21">
        <f>'[1]итоговые результаты'!P44</f>
        <v>57059948</v>
      </c>
    </row>
    <row r="55" spans="2:11" ht="11.1" customHeight="1" outlineLevel="2" x14ac:dyDescent="0.2">
      <c r="B55" s="17" t="s">
        <v>76</v>
      </c>
      <c r="C55" s="18" t="s">
        <v>19</v>
      </c>
      <c r="D55" s="19">
        <v>62893961.310000002</v>
      </c>
      <c r="E55" s="19">
        <v>76780948</v>
      </c>
      <c r="F55" s="20"/>
      <c r="G55" s="19">
        <v>76780948</v>
      </c>
      <c r="H55" s="19">
        <v>71430023.760000005</v>
      </c>
      <c r="I55" s="3">
        <f>'[1]итоговые результаты'!A45</f>
        <v>42</v>
      </c>
      <c r="J55" s="3" t="str">
        <f>'[1]итоговые результаты'!B45</f>
        <v>Электропомещения КТП: участок дробления мергеля</v>
      </c>
      <c r="K55" s="21">
        <f>'[1]итоговые результаты'!P45</f>
        <v>30598332</v>
      </c>
    </row>
    <row r="56" spans="2:11" ht="11.1" customHeight="1" outlineLevel="2" x14ac:dyDescent="0.2">
      <c r="B56" s="17" t="s">
        <v>77</v>
      </c>
      <c r="C56" s="18" t="s">
        <v>19</v>
      </c>
      <c r="D56" s="19">
        <v>2677523.41</v>
      </c>
      <c r="E56" s="19">
        <v>3268721</v>
      </c>
      <c r="F56" s="20"/>
      <c r="G56" s="19">
        <v>3268721</v>
      </c>
      <c r="H56" s="19">
        <v>3040921.23</v>
      </c>
      <c r="I56" s="3">
        <f>'[1]итоговые результаты'!A46</f>
        <v>43</v>
      </c>
      <c r="J56" s="3" t="str">
        <f>'[1]итоговые результаты'!B46</f>
        <v>Центральный пульт управления с лабораторией</v>
      </c>
      <c r="K56" s="21">
        <f>'[1]итоговые результаты'!P46</f>
        <v>127097485</v>
      </c>
    </row>
    <row r="57" spans="2:11" ht="11.1" customHeight="1" outlineLevel="2" x14ac:dyDescent="0.2">
      <c r="B57" s="17" t="s">
        <v>78</v>
      </c>
      <c r="C57" s="18" t="s">
        <v>62</v>
      </c>
      <c r="D57" s="19">
        <v>13371787.26</v>
      </c>
      <c r="E57" s="19">
        <v>47317022</v>
      </c>
      <c r="F57" s="20"/>
      <c r="G57" s="19">
        <v>47317022</v>
      </c>
      <c r="H57" s="19">
        <v>42230838.950000003</v>
      </c>
      <c r="I57" s="3">
        <f>'[1]итоговые результаты'!A47</f>
        <v>44</v>
      </c>
      <c r="J57" s="3" t="str">
        <f>'[1]итоговые результаты'!B47</f>
        <v>Электропомещения КТП: усреднительный  склад мергеля</v>
      </c>
      <c r="K57" s="21">
        <f>'[1]итоговые результаты'!P47</f>
        <v>18818687</v>
      </c>
    </row>
    <row r="58" spans="2:11" ht="11.1" customHeight="1" outlineLevel="2" x14ac:dyDescent="0.2">
      <c r="B58" s="17" t="s">
        <v>79</v>
      </c>
      <c r="C58" s="18" t="s">
        <v>80</v>
      </c>
      <c r="D58" s="19">
        <v>212141.41</v>
      </c>
      <c r="E58" s="19">
        <v>243920</v>
      </c>
      <c r="F58" s="20"/>
      <c r="G58" s="19">
        <v>243920</v>
      </c>
      <c r="H58" s="20"/>
      <c r="I58" s="3">
        <f>'[1]итоговые результаты'!A48</f>
        <v>45</v>
      </c>
      <c r="J58" s="3" t="str">
        <f>'[1]итоговые результаты'!B48</f>
        <v>Электропомещения КТП: отделение помола сырья</v>
      </c>
      <c r="K58" s="21">
        <f>'[1]итоговые результаты'!P48</f>
        <v>82265301</v>
      </c>
    </row>
    <row r="59" spans="2:11" ht="11.1" customHeight="1" outlineLevel="2" x14ac:dyDescent="0.2">
      <c r="B59" s="17" t="s">
        <v>81</v>
      </c>
      <c r="C59" s="18" t="s">
        <v>19</v>
      </c>
      <c r="D59" s="19">
        <v>10392951.189999999</v>
      </c>
      <c r="E59" s="19">
        <v>12687715</v>
      </c>
      <c r="F59" s="20"/>
      <c r="G59" s="19">
        <v>12687715</v>
      </c>
      <c r="H59" s="19">
        <v>10294348.890000001</v>
      </c>
      <c r="I59" s="3">
        <f>'[1]итоговые результаты'!A49</f>
        <v>46</v>
      </c>
      <c r="J59" s="3" t="str">
        <f>'[1]итоговые результаты'!B49</f>
        <v>модульное "Помещение проходной"</v>
      </c>
      <c r="K59" s="21">
        <f>'[1]итоговые результаты'!P49</f>
        <v>161320</v>
      </c>
    </row>
    <row r="60" spans="2:11" ht="11.1" customHeight="1" outlineLevel="2" x14ac:dyDescent="0.2">
      <c r="B60" s="17" t="s">
        <v>82</v>
      </c>
      <c r="C60" s="18" t="s">
        <v>19</v>
      </c>
      <c r="D60" s="19">
        <v>39116838.520000003</v>
      </c>
      <c r="E60" s="19">
        <v>47753836</v>
      </c>
      <c r="F60" s="20"/>
      <c r="G60" s="19">
        <v>47753836</v>
      </c>
      <c r="H60" s="19">
        <v>44425833.969999999</v>
      </c>
      <c r="I60" s="3">
        <f>'[1]итоговые результаты'!A50</f>
        <v>47</v>
      </c>
      <c r="J60" s="3" t="str">
        <f>'[1]итоговые результаты'!B50</f>
        <v>Модульный домик  "6*6</v>
      </c>
      <c r="K60" s="21">
        <f>'[1]итоговые результаты'!P50</f>
        <v>585844</v>
      </c>
    </row>
    <row r="61" spans="2:11" ht="11.1" customHeight="1" outlineLevel="2" x14ac:dyDescent="0.2">
      <c r="B61" s="17" t="s">
        <v>83</v>
      </c>
      <c r="C61" s="18" t="s">
        <v>19</v>
      </c>
      <c r="D61" s="19">
        <v>77469637.5</v>
      </c>
      <c r="E61" s="19">
        <v>94574933</v>
      </c>
      <c r="F61" s="20"/>
      <c r="G61" s="19">
        <v>94574933</v>
      </c>
      <c r="H61" s="19">
        <v>87983932.180000007</v>
      </c>
      <c r="I61" s="3">
        <f>'[1]итоговые результаты'!A51</f>
        <v>48</v>
      </c>
      <c r="J61" s="3" t="str">
        <f>'[1]итоговые результаты'!B51</f>
        <v>Компрессорная №2</v>
      </c>
      <c r="K61" s="21">
        <f>'[1]итоговые результаты'!P51</f>
        <v>15186037</v>
      </c>
    </row>
    <row r="62" spans="2:11" ht="11.1" customHeight="1" outlineLevel="2" x14ac:dyDescent="0.2">
      <c r="B62" s="17" t="s">
        <v>84</v>
      </c>
      <c r="C62" s="18" t="s">
        <v>19</v>
      </c>
      <c r="D62" s="19">
        <v>6490844.6699999999</v>
      </c>
      <c r="E62" s="19">
        <v>7924023</v>
      </c>
      <c r="F62" s="20"/>
      <c r="G62" s="19">
        <v>7924023</v>
      </c>
      <c r="H62" s="19">
        <v>7387527.2800000003</v>
      </c>
      <c r="I62" s="3">
        <f>'[1]итоговые результаты'!A52</f>
        <v>49</v>
      </c>
      <c r="J62" s="3" t="str">
        <f>'[1]итоговые результаты'!B52</f>
        <v>Силосный склад цемента с ж/д весами с устройством погрузки цемента навалом в железнодорожные вагоны</v>
      </c>
      <c r="K62" s="21">
        <f>'[1]итоговые результаты'!P52</f>
        <v>944745460</v>
      </c>
    </row>
    <row r="63" spans="2:11" ht="11.1" customHeight="1" outlineLevel="2" x14ac:dyDescent="0.2">
      <c r="B63" s="17" t="s">
        <v>85</v>
      </c>
      <c r="C63" s="18" t="s">
        <v>19</v>
      </c>
      <c r="D63" s="19">
        <v>97169331.049999997</v>
      </c>
      <c r="E63" s="19">
        <v>118772178</v>
      </c>
      <c r="F63" s="20"/>
      <c r="G63" s="19">
        <v>118772178</v>
      </c>
      <c r="H63" s="19">
        <v>110495988.31</v>
      </c>
      <c r="I63" s="3">
        <f>'[1]итоговые результаты'!A53</f>
        <v>50</v>
      </c>
      <c r="J63" s="3" t="str">
        <f>'[1]итоговые результаты'!B53</f>
        <v>Узел дозирования цементной шихты</v>
      </c>
      <c r="K63" s="21">
        <f>'[1]итоговые результаты'!P53</f>
        <v>89329105</v>
      </c>
    </row>
    <row r="64" spans="2:11" ht="11.1" customHeight="1" outlineLevel="2" x14ac:dyDescent="0.2">
      <c r="B64" s="17" t="s">
        <v>86</v>
      </c>
      <c r="C64" s="18" t="s">
        <v>19</v>
      </c>
      <c r="D64" s="19">
        <v>214728840.50999999</v>
      </c>
      <c r="E64" s="19">
        <v>262140968</v>
      </c>
      <c r="F64" s="20"/>
      <c r="G64" s="19">
        <v>262140968</v>
      </c>
      <c r="H64" s="19">
        <v>243872159.50999999</v>
      </c>
      <c r="I64" s="3">
        <f>'[1]итоговые результаты'!A54</f>
        <v>51</v>
      </c>
      <c r="J64" s="3" t="str">
        <f>'[1]итоговые результаты'!B54</f>
        <v>Приёмное устройство добавок с галереями</v>
      </c>
      <c r="K64" s="21">
        <f>'[1]итоговые результаты'!P54</f>
        <v>114803736</v>
      </c>
    </row>
    <row r="65" spans="2:11" ht="21.95" customHeight="1" outlineLevel="2" x14ac:dyDescent="0.2">
      <c r="B65" s="17" t="s">
        <v>87</v>
      </c>
      <c r="C65" s="18" t="s">
        <v>19</v>
      </c>
      <c r="D65" s="19">
        <v>722282461.63999999</v>
      </c>
      <c r="E65" s="19">
        <v>906118799.26999998</v>
      </c>
      <c r="F65" s="20"/>
      <c r="G65" s="19">
        <v>906118799.26999998</v>
      </c>
      <c r="H65" s="19">
        <v>844351440.47000003</v>
      </c>
      <c r="I65" s="3">
        <f>'[1]итоговые результаты'!A55</f>
        <v>52</v>
      </c>
      <c r="J65" s="3" t="str">
        <f>'[1]итоговые результаты'!B55</f>
        <v>Электропомещения КТП; отделение цементных мельниц</v>
      </c>
      <c r="K65" s="21">
        <f>'[1]итоговые результаты'!P55</f>
        <v>85907303</v>
      </c>
    </row>
    <row r="66" spans="2:11" ht="11.1" customHeight="1" outlineLevel="2" x14ac:dyDescent="0.2">
      <c r="B66" s="17" t="s">
        <v>88</v>
      </c>
      <c r="C66" s="18" t="s">
        <v>19</v>
      </c>
      <c r="D66" s="19">
        <v>68294422.689999998</v>
      </c>
      <c r="E66" s="19">
        <v>91908742</v>
      </c>
      <c r="F66" s="20"/>
      <c r="G66" s="19">
        <v>91908742</v>
      </c>
      <c r="H66" s="19">
        <v>85784373.140000001</v>
      </c>
      <c r="I66" s="3">
        <f>'[1]итоговые результаты'!A56</f>
        <v>53</v>
      </c>
      <c r="J66" s="3" t="str">
        <f>'[1]итоговые результаты'!B56</f>
        <v>Компрессорная №1</v>
      </c>
      <c r="K66" s="21">
        <f>'[1]итоговые результаты'!P56</f>
        <v>9081996</v>
      </c>
    </row>
    <row r="67" spans="2:11" ht="11.1" customHeight="1" outlineLevel="2" x14ac:dyDescent="0.2">
      <c r="B67" s="17" t="s">
        <v>89</v>
      </c>
      <c r="C67" s="18" t="s">
        <v>19</v>
      </c>
      <c r="D67" s="19">
        <v>87770440.579999998</v>
      </c>
      <c r="E67" s="19">
        <v>107373906</v>
      </c>
      <c r="F67" s="20"/>
      <c r="G67" s="19">
        <v>107373906</v>
      </c>
      <c r="H67" s="19">
        <v>99893391.849999994</v>
      </c>
      <c r="I67" s="3">
        <f>'[1]итоговые результаты'!A57</f>
        <v>54</v>
      </c>
      <c r="J67" s="3" t="str">
        <f>'[1]итоговые результаты'!B57</f>
        <v>Усреднительный склад мергеля с галереями</v>
      </c>
      <c r="K67" s="21">
        <f>'[1]итоговые результаты'!P57</f>
        <v>396711150</v>
      </c>
    </row>
    <row r="68" spans="2:11" ht="11.1" customHeight="1" outlineLevel="2" x14ac:dyDescent="0.2">
      <c r="B68" s="17" t="s">
        <v>90</v>
      </c>
      <c r="C68" s="18" t="s">
        <v>19</v>
      </c>
      <c r="D68" s="19">
        <v>65678366.020000003</v>
      </c>
      <c r="E68" s="19">
        <v>80180149</v>
      </c>
      <c r="F68" s="20"/>
      <c r="G68" s="19">
        <v>80180149</v>
      </c>
      <c r="H68" s="19">
        <v>74592331.879999995</v>
      </c>
      <c r="I68" s="3">
        <f>'[1]итоговые результаты'!A58</f>
        <v>55</v>
      </c>
      <c r="J68" s="3" t="str">
        <f>'[1]итоговые результаты'!B58</f>
        <v>Прирельсовый склад добавок с галереями</v>
      </c>
      <c r="K68" s="21">
        <f>'[1]итоговые результаты'!P58</f>
        <v>280865323</v>
      </c>
    </row>
    <row r="69" spans="2:11" ht="11.1" customHeight="1" outlineLevel="2" x14ac:dyDescent="0.2">
      <c r="B69" s="17" t="s">
        <v>91</v>
      </c>
      <c r="C69" s="18" t="s">
        <v>19</v>
      </c>
      <c r="D69" s="19">
        <v>6943422.1500000004</v>
      </c>
      <c r="E69" s="19">
        <v>8476530</v>
      </c>
      <c r="F69" s="20"/>
      <c r="G69" s="19">
        <v>8476530</v>
      </c>
      <c r="H69" s="19">
        <v>7885794.0599999996</v>
      </c>
      <c r="I69" s="3">
        <f>'[1]итоговые результаты'!A59</f>
        <v>56</v>
      </c>
      <c r="J69" s="3" t="str">
        <f>'[1]итоговые результаты'!B59</f>
        <v>Склад добавок с галереями (в сырье)</v>
      </c>
      <c r="K69" s="21">
        <f>'[1]итоговые результаты'!P59</f>
        <v>178368547</v>
      </c>
    </row>
    <row r="70" spans="2:11" ht="11.1" customHeight="1" outlineLevel="2" x14ac:dyDescent="0.2">
      <c r="B70" s="17" t="s">
        <v>92</v>
      </c>
      <c r="C70" s="18" t="s">
        <v>19</v>
      </c>
      <c r="D70" s="19">
        <v>14387375.699999999</v>
      </c>
      <c r="E70" s="19">
        <v>17564108</v>
      </c>
      <c r="F70" s="20"/>
      <c r="G70" s="19">
        <v>17564108</v>
      </c>
      <c r="H70" s="19">
        <v>16340051.619999999</v>
      </c>
      <c r="I70" s="3">
        <f>'[1]итоговые результаты'!A60</f>
        <v>57</v>
      </c>
      <c r="J70" s="3" t="str">
        <f>'[1]итоговые результаты'!B60</f>
        <v>Отделение дробления мергеля</v>
      </c>
      <c r="K70" s="21">
        <f>'[1]итоговые результаты'!P60</f>
        <v>224520617</v>
      </c>
    </row>
    <row r="71" spans="2:11" ht="11.1" customHeight="1" outlineLevel="1" x14ac:dyDescent="0.2">
      <c r="B71" s="13" t="s">
        <v>93</v>
      </c>
      <c r="C71" s="14"/>
      <c r="D71" s="15">
        <v>5773556579.4000006</v>
      </c>
      <c r="E71" s="15">
        <v>7932732318.5600004</v>
      </c>
      <c r="F71" s="16"/>
      <c r="G71" s="15">
        <v>7932732318.5600004</v>
      </c>
      <c r="H71" s="15">
        <v>6617442423.2300014</v>
      </c>
      <c r="K71" s="12">
        <f>SUM(K72:K195)</f>
        <v>8021411756.3256664</v>
      </c>
    </row>
    <row r="72" spans="2:11" ht="11.1" customHeight="1" outlineLevel="2" x14ac:dyDescent="0.2">
      <c r="B72" s="17" t="s">
        <v>94</v>
      </c>
      <c r="C72" s="18" t="s">
        <v>26</v>
      </c>
      <c r="D72" s="19">
        <v>22653235.620000001</v>
      </c>
      <c r="E72" s="19">
        <v>55396674</v>
      </c>
      <c r="F72" s="20"/>
      <c r="G72" s="19">
        <v>55396674</v>
      </c>
      <c r="H72" s="19">
        <v>41137869.93</v>
      </c>
      <c r="I72" s="3">
        <f>'[1]итоговые результаты'!A63</f>
        <v>1</v>
      </c>
      <c r="J72" s="3" t="str">
        <f>'[1]итоговые результаты'!B63</f>
        <v>Открытая автостоянка для легкового транспорта</v>
      </c>
      <c r="K72" s="21">
        <f>'[1]итоговые результаты'!P63</f>
        <v>11267286</v>
      </c>
    </row>
    <row r="73" spans="2:11" ht="11.1" customHeight="1" outlineLevel="2" x14ac:dyDescent="0.2">
      <c r="B73" s="17" t="s">
        <v>95</v>
      </c>
      <c r="C73" s="18" t="s">
        <v>19</v>
      </c>
      <c r="D73" s="19">
        <v>7516307.1900000004</v>
      </c>
      <c r="E73" s="19">
        <v>9175908</v>
      </c>
      <c r="F73" s="20"/>
      <c r="G73" s="19">
        <v>9175908</v>
      </c>
      <c r="H73" s="19">
        <v>7165945.5499999998</v>
      </c>
      <c r="I73" s="3">
        <f>'[1]итоговые результаты'!A64</f>
        <v>2</v>
      </c>
      <c r="J73" s="3" t="str">
        <f>'[1]итоговые результаты'!B64</f>
        <v>Открытая автостоянка для технологического автотранспорта</v>
      </c>
      <c r="K73" s="21">
        <f>'[1]итоговые результаты'!P64</f>
        <v>2736341</v>
      </c>
    </row>
    <row r="74" spans="2:11" ht="11.1" customHeight="1" outlineLevel="2" x14ac:dyDescent="0.2">
      <c r="B74" s="17" t="s">
        <v>96</v>
      </c>
      <c r="C74" s="18" t="s">
        <v>97</v>
      </c>
      <c r="D74" s="19">
        <v>1657107.03</v>
      </c>
      <c r="E74" s="19">
        <v>1878497</v>
      </c>
      <c r="F74" s="20"/>
      <c r="G74" s="19">
        <v>1878497</v>
      </c>
      <c r="H74" s="19">
        <v>1212115.45</v>
      </c>
      <c r="I74" s="3">
        <f>'[1]итоговые результаты'!A65</f>
        <v>3</v>
      </c>
      <c r="J74" s="3" t="str">
        <f>'[1]итоговые результаты'!B65</f>
        <v>Подпорная стена № 14</v>
      </c>
      <c r="K74" s="21">
        <f>'[1]итоговые результаты'!P65</f>
        <v>39166749</v>
      </c>
    </row>
    <row r="75" spans="2:11" ht="11.1" customHeight="1" outlineLevel="2" x14ac:dyDescent="0.2">
      <c r="B75" s="17" t="s">
        <v>98</v>
      </c>
      <c r="C75" s="18" t="s">
        <v>19</v>
      </c>
      <c r="D75" s="19">
        <v>3807927.72</v>
      </c>
      <c r="E75" s="19">
        <v>4648718</v>
      </c>
      <c r="F75" s="20"/>
      <c r="G75" s="19">
        <v>4648718</v>
      </c>
      <c r="H75" s="19">
        <v>3630426.49</v>
      </c>
      <c r="I75" s="3">
        <f>'[1]итоговые результаты'!A66</f>
        <v>4</v>
      </c>
      <c r="J75" s="3" t="str">
        <f>'[1]итоговые результаты'!B66</f>
        <v>Подъездной и внутризаводской ж\д путь протяженность-4425м</v>
      </c>
      <c r="K75" s="21">
        <f>'[1]итоговые результаты'!P66</f>
        <v>56524430</v>
      </c>
    </row>
    <row r="76" spans="2:11" ht="11.1" customHeight="1" outlineLevel="2" x14ac:dyDescent="0.2">
      <c r="B76" s="17" t="s">
        <v>99</v>
      </c>
      <c r="C76" s="18" t="s">
        <v>19</v>
      </c>
      <c r="D76" s="19">
        <v>21113054.84</v>
      </c>
      <c r="E76" s="19">
        <v>25774817</v>
      </c>
      <c r="F76" s="20"/>
      <c r="G76" s="19">
        <v>25774817</v>
      </c>
      <c r="H76" s="19">
        <v>23978550.09</v>
      </c>
      <c r="I76" s="3">
        <f>'[1]итоговые результаты'!A67</f>
        <v>5</v>
      </c>
      <c r="J76" s="3" t="str">
        <f>'[1]итоговые результаты'!B67</f>
        <v>Внутриплощадочные железнодорожные пути</v>
      </c>
      <c r="K76" s="21">
        <f>'[1]итоговые результаты'!P67</f>
        <v>140752822</v>
      </c>
    </row>
    <row r="77" spans="2:11" ht="11.1" customHeight="1" outlineLevel="2" x14ac:dyDescent="0.2">
      <c r="B77" s="17" t="s">
        <v>100</v>
      </c>
      <c r="C77" s="18" t="s">
        <v>19</v>
      </c>
      <c r="D77" s="19">
        <v>8614132.9100000001</v>
      </c>
      <c r="E77" s="19">
        <v>11192098</v>
      </c>
      <c r="F77" s="20"/>
      <c r="G77" s="19">
        <v>11192098</v>
      </c>
      <c r="H77" s="19">
        <v>7734711.2000000002</v>
      </c>
      <c r="I77" s="3">
        <f>'[1]итоговые результаты'!A68</f>
        <v>6</v>
      </c>
      <c r="J77" s="3" t="str">
        <f>'[1]итоговые результаты'!B68</f>
        <v>Пешеходно - технический тонель</v>
      </c>
      <c r="K77" s="21">
        <f>'[1]итоговые результаты'!P68</f>
        <v>24937407</v>
      </c>
    </row>
    <row r="78" spans="2:11" ht="11.1" customHeight="1" outlineLevel="2" x14ac:dyDescent="0.2">
      <c r="B78" s="17" t="s">
        <v>101</v>
      </c>
      <c r="C78" s="18" t="s">
        <v>19</v>
      </c>
      <c r="D78" s="19">
        <v>2092003.71</v>
      </c>
      <c r="E78" s="19">
        <v>2553918</v>
      </c>
      <c r="F78" s="20"/>
      <c r="G78" s="19">
        <v>2553918</v>
      </c>
      <c r="H78" s="19">
        <v>1756377.97</v>
      </c>
      <c r="I78" s="3">
        <f>'[1]итоговые результаты'!A69</f>
        <v>7</v>
      </c>
      <c r="J78" s="3" t="str">
        <f>'[1]итоговые результаты'!B69</f>
        <v>Подпорная стена № 16</v>
      </c>
      <c r="K78" s="21">
        <f>'[1]итоговые результаты'!P69</f>
        <v>45985252</v>
      </c>
    </row>
    <row r="79" spans="2:11" ht="11.1" customHeight="1" outlineLevel="2" x14ac:dyDescent="0.2">
      <c r="B79" s="17" t="s">
        <v>102</v>
      </c>
      <c r="C79" s="18" t="s">
        <v>19</v>
      </c>
      <c r="D79" s="19">
        <v>29943997.989999998</v>
      </c>
      <c r="E79" s="19">
        <v>36555633</v>
      </c>
      <c r="F79" s="20"/>
      <c r="G79" s="19">
        <v>36555633</v>
      </c>
      <c r="H79" s="19">
        <v>28548201.800000001</v>
      </c>
      <c r="I79" s="3">
        <f>'[1]итоговые результаты'!A70</f>
        <v>8</v>
      </c>
      <c r="J79" s="3" t="str">
        <f>'[1]итоговые результаты'!B70</f>
        <v>Подпорная стена №18, 19</v>
      </c>
      <c r="K79" s="21">
        <f>'[1]итоговые результаты'!P70</f>
        <v>19504090</v>
      </c>
    </row>
    <row r="80" spans="2:11" ht="11.1" customHeight="1" outlineLevel="2" x14ac:dyDescent="0.2">
      <c r="B80" s="17" t="s">
        <v>103</v>
      </c>
      <c r="C80" s="18" t="s">
        <v>104</v>
      </c>
      <c r="D80" s="19">
        <v>7192577.3099999996</v>
      </c>
      <c r="E80" s="19">
        <v>67652572</v>
      </c>
      <c r="F80" s="20"/>
      <c r="G80" s="19">
        <v>67652572</v>
      </c>
      <c r="H80" s="19">
        <v>4903919.13</v>
      </c>
      <c r="I80" s="3">
        <f>'[1]итоговые результаты'!A71</f>
        <v>9</v>
      </c>
      <c r="J80" s="3" t="str">
        <f>'[1]итоговые результаты'!B71</f>
        <v>Подпорная стена №2</v>
      </c>
      <c r="K80" s="21">
        <f>'[1]итоговые результаты'!P71</f>
        <v>126674096</v>
      </c>
    </row>
    <row r="81" spans="2:11" ht="11.1" customHeight="1" outlineLevel="2" x14ac:dyDescent="0.2">
      <c r="B81" s="17" t="s">
        <v>105</v>
      </c>
      <c r="C81" s="18" t="s">
        <v>19</v>
      </c>
      <c r="D81" s="19">
        <v>107609191.40000001</v>
      </c>
      <c r="E81" s="19">
        <v>131369301</v>
      </c>
      <c r="F81" s="20"/>
      <c r="G81" s="19">
        <v>131369301</v>
      </c>
      <c r="H81" s="19">
        <v>104011957.06999999</v>
      </c>
      <c r="I81" s="3">
        <f>'[1]итоговые результаты'!A72</f>
        <v>10</v>
      </c>
      <c r="J81" s="3" t="str">
        <f>'[1]итоговые результаты'!B72</f>
        <v>Подпорная стена №3</v>
      </c>
      <c r="K81" s="21">
        <f>'[1]итоговые результаты'!P72</f>
        <v>102920889</v>
      </c>
    </row>
    <row r="82" spans="2:11" ht="11.1" customHeight="1" outlineLevel="2" x14ac:dyDescent="0.2">
      <c r="B82" s="17" t="s">
        <v>106</v>
      </c>
      <c r="C82" s="18" t="s">
        <v>19</v>
      </c>
      <c r="D82" s="19">
        <v>19065295.780000001</v>
      </c>
      <c r="E82" s="19">
        <v>23274913</v>
      </c>
      <c r="F82" s="20"/>
      <c r="G82" s="19">
        <v>23274913</v>
      </c>
      <c r="H82" s="19">
        <v>21594281.68</v>
      </c>
      <c r="I82" s="3">
        <f>'[1]итоговые результаты'!A73</f>
        <v>11</v>
      </c>
      <c r="J82" s="3" t="str">
        <f>'[1]итоговые результаты'!B73</f>
        <v>Емкость LOW 351.BI100</v>
      </c>
      <c r="K82" s="21">
        <f>'[1]итоговые результаты'!P73</f>
        <v>7107166</v>
      </c>
    </row>
    <row r="83" spans="2:11" ht="11.1" customHeight="1" outlineLevel="2" x14ac:dyDescent="0.2">
      <c r="B83" s="17" t="s">
        <v>107</v>
      </c>
      <c r="C83" s="18" t="s">
        <v>19</v>
      </c>
      <c r="D83" s="19">
        <v>35156920.710000001</v>
      </c>
      <c r="E83" s="19">
        <v>42919569</v>
      </c>
      <c r="F83" s="20"/>
      <c r="G83" s="19">
        <v>42919569</v>
      </c>
      <c r="H83" s="19">
        <v>33518131.359999999</v>
      </c>
      <c r="I83" s="3">
        <f>'[1]итоговые результаты'!A74</f>
        <v>12</v>
      </c>
      <c r="J83" s="3" t="str">
        <f>'[1]итоговые результаты'!B74</f>
        <v>Линия конвейерного транспорта от дробильного отделения в усреднительный склад</v>
      </c>
      <c r="K83" s="21">
        <f>'[1]итоговые результаты'!P74</f>
        <v>38944491</v>
      </c>
    </row>
    <row r="84" spans="2:11" ht="11.1" customHeight="1" outlineLevel="2" x14ac:dyDescent="0.2">
      <c r="B84" s="17" t="s">
        <v>108</v>
      </c>
      <c r="C84" s="18" t="s">
        <v>19</v>
      </c>
      <c r="D84" s="19">
        <v>14911383.609999999</v>
      </c>
      <c r="E84" s="19">
        <v>18203817</v>
      </c>
      <c r="F84" s="20"/>
      <c r="G84" s="19">
        <v>18203817</v>
      </c>
      <c r="H84" s="19">
        <v>14216310.710000001</v>
      </c>
      <c r="I84" s="3">
        <f>'[1]итоговые результаты'!A75</f>
        <v>13</v>
      </c>
      <c r="J84" s="3" t="str">
        <f>'[1]итоговые результаты'!B75</f>
        <v>Отделение цементных мельниц</v>
      </c>
      <c r="K84" s="21">
        <f>'[1]итоговые результаты'!P75</f>
        <v>284041313</v>
      </c>
    </row>
    <row r="85" spans="2:11" ht="11.1" customHeight="1" outlineLevel="2" x14ac:dyDescent="0.2">
      <c r="B85" s="17" t="s">
        <v>109</v>
      </c>
      <c r="C85" s="18" t="s">
        <v>19</v>
      </c>
      <c r="D85" s="19">
        <v>96845638.870000005</v>
      </c>
      <c r="E85" s="19">
        <v>118229156</v>
      </c>
      <c r="F85" s="20"/>
      <c r="G85" s="19">
        <v>118229156</v>
      </c>
      <c r="H85" s="19">
        <v>92331318.230000004</v>
      </c>
      <c r="I85" s="3">
        <f>'[1]итоговые результаты'!A76</f>
        <v>14</v>
      </c>
      <c r="J85" s="3" t="str">
        <f>'[1]итоговые результаты'!B76</f>
        <v>Галерея механического транспорта цемента в цементные силоса</v>
      </c>
      <c r="K85" s="21">
        <f>'[1]итоговые результаты'!P76</f>
        <v>23577288</v>
      </c>
    </row>
    <row r="86" spans="2:11" ht="11.1" customHeight="1" outlineLevel="2" x14ac:dyDescent="0.2">
      <c r="B86" s="17" t="s">
        <v>110</v>
      </c>
      <c r="C86" s="18" t="s">
        <v>19</v>
      </c>
      <c r="D86" s="19">
        <v>78685695.019999996</v>
      </c>
      <c r="E86" s="19">
        <v>96059496</v>
      </c>
      <c r="F86" s="20"/>
      <c r="G86" s="19">
        <v>96059496</v>
      </c>
      <c r="H86" s="19">
        <v>75017873.689999998</v>
      </c>
      <c r="I86" s="3">
        <f>'[1]итоговые результаты'!A77</f>
        <v>15</v>
      </c>
      <c r="J86" s="3" t="str">
        <f>'[1]итоговые результаты'!B77</f>
        <v>Подпорная стена  №2 - 3</v>
      </c>
      <c r="K86" s="21">
        <f>'[1]итоговые результаты'!P77</f>
        <v>27250857</v>
      </c>
    </row>
    <row r="87" spans="2:11" ht="21.95" customHeight="1" outlineLevel="2" x14ac:dyDescent="0.2">
      <c r="B87" s="17" t="s">
        <v>111</v>
      </c>
      <c r="C87" s="18" t="s">
        <v>19</v>
      </c>
      <c r="D87" s="19">
        <v>740035099.16999996</v>
      </c>
      <c r="E87" s="19">
        <v>903434849</v>
      </c>
      <c r="F87" s="20"/>
      <c r="G87" s="19">
        <v>903434849</v>
      </c>
      <c r="H87" s="19">
        <v>831160009.05999994</v>
      </c>
      <c r="I87" s="3">
        <f>'[1]итоговые результаты'!A78</f>
        <v>16</v>
      </c>
      <c r="J87" s="3" t="str">
        <f>'[1]итоговые результаты'!B78</f>
        <v>Подпорная стена № 15</v>
      </c>
      <c r="K87" s="21">
        <f>'[1]итоговые результаты'!P78</f>
        <v>4980769</v>
      </c>
    </row>
    <row r="88" spans="2:11" ht="11.1" customHeight="1" outlineLevel="2" x14ac:dyDescent="0.2">
      <c r="B88" s="17" t="s">
        <v>112</v>
      </c>
      <c r="C88" s="18" t="s">
        <v>113</v>
      </c>
      <c r="D88" s="19">
        <v>383231.56</v>
      </c>
      <c r="E88" s="19">
        <v>467849</v>
      </c>
      <c r="F88" s="20"/>
      <c r="G88" s="19">
        <v>467849</v>
      </c>
      <c r="H88" s="19">
        <v>320829.07</v>
      </c>
      <c r="I88" s="3">
        <f>'[1]итоговые результаты'!A79</f>
        <v>17</v>
      </c>
      <c r="J88" s="3" t="str">
        <f>'[1]итоговые результаты'!B79</f>
        <v>Ограждение территории автотранспортного цеха</v>
      </c>
      <c r="K88" s="21">
        <f>'[1]итоговые результаты'!P79</f>
        <v>2445658</v>
      </c>
    </row>
    <row r="89" spans="2:11" ht="21.95" customHeight="1" outlineLevel="2" x14ac:dyDescent="0.2">
      <c r="B89" s="17" t="s">
        <v>114</v>
      </c>
      <c r="C89" s="18" t="s">
        <v>19</v>
      </c>
      <c r="D89" s="19">
        <v>60705256.57</v>
      </c>
      <c r="E89" s="19">
        <v>80348738</v>
      </c>
      <c r="F89" s="20"/>
      <c r="G89" s="19">
        <v>80348738</v>
      </c>
      <c r="H89" s="19">
        <v>74837571.510000005</v>
      </c>
      <c r="I89" s="3">
        <f>'[1]итоговые результаты'!A80</f>
        <v>18</v>
      </c>
      <c r="J89" s="3" t="str">
        <f>'[1]итоговые результаты'!B80</f>
        <v>Галерея клинкера к цементным мельницам</v>
      </c>
      <c r="K89" s="21">
        <f>'[1]итоговые результаты'!P80</f>
        <v>27615876</v>
      </c>
    </row>
    <row r="90" spans="2:11" ht="11.1" customHeight="1" outlineLevel="2" x14ac:dyDescent="0.2">
      <c r="B90" s="17" t="s">
        <v>115</v>
      </c>
      <c r="C90" s="18" t="s">
        <v>19</v>
      </c>
      <c r="D90" s="19">
        <v>4747257.22</v>
      </c>
      <c r="E90" s="19">
        <v>5795452</v>
      </c>
      <c r="F90" s="20"/>
      <c r="G90" s="19">
        <v>5795452</v>
      </c>
      <c r="H90" s="19">
        <v>3295243.77</v>
      </c>
      <c r="I90" s="3">
        <f>'[1]итоговые результаты'!A81</f>
        <v>19</v>
      </c>
      <c r="J90" s="3" t="str">
        <f>'[1]итоговые результаты'!B81</f>
        <v>Подпорная стена № 12</v>
      </c>
      <c r="K90" s="21">
        <f>'[1]итоговые результаты'!P81</f>
        <v>9831330</v>
      </c>
    </row>
    <row r="91" spans="2:11" ht="11.1" customHeight="1" outlineLevel="2" x14ac:dyDescent="0.2">
      <c r="B91" s="17" t="s">
        <v>116</v>
      </c>
      <c r="C91" s="18" t="s">
        <v>19</v>
      </c>
      <c r="D91" s="19">
        <v>30082101.350000001</v>
      </c>
      <c r="E91" s="19">
        <v>43583886.560000002</v>
      </c>
      <c r="F91" s="20"/>
      <c r="G91" s="19">
        <v>43583886.560000002</v>
      </c>
      <c r="H91" s="19">
        <v>36678940.469999999</v>
      </c>
      <c r="I91" s="3">
        <f>'[1]итоговые результаты'!A82</f>
        <v>20</v>
      </c>
      <c r="J91" s="3" t="str">
        <f>'[1]итоговые результаты'!B82</f>
        <v>упаковочная с постами погрузки цемента</v>
      </c>
      <c r="K91" s="21">
        <f>'[1]итоговые результаты'!P82</f>
        <v>48381782</v>
      </c>
    </row>
    <row r="92" spans="2:11" ht="11.1" customHeight="1" outlineLevel="2" x14ac:dyDescent="0.2">
      <c r="B92" s="17" t="s">
        <v>117</v>
      </c>
      <c r="C92" s="18" t="s">
        <v>19</v>
      </c>
      <c r="D92" s="19">
        <v>8417439.1099999994</v>
      </c>
      <c r="E92" s="19">
        <v>10276010</v>
      </c>
      <c r="F92" s="20"/>
      <c r="G92" s="19">
        <v>10276010</v>
      </c>
      <c r="H92" s="19">
        <v>9453928.5299999993</v>
      </c>
      <c r="I92" s="3">
        <f>'[1]итоговые результаты'!A83</f>
        <v>21</v>
      </c>
      <c r="J92" s="3" t="str">
        <f>'[1]итоговые результаты'!B83</f>
        <v>Установка погрузки цемента в автоцементовозы в комплексе с автовесами</v>
      </c>
      <c r="K92" s="21">
        <f>'[1]итоговые результаты'!P83</f>
        <v>79402476</v>
      </c>
    </row>
    <row r="93" spans="2:11" ht="11.1" customHeight="1" outlineLevel="2" x14ac:dyDescent="0.2">
      <c r="B93" s="17" t="s">
        <v>118</v>
      </c>
      <c r="C93" s="18" t="s">
        <v>19</v>
      </c>
      <c r="D93" s="19">
        <v>7157522.6900000004</v>
      </c>
      <c r="E93" s="19">
        <v>8737904</v>
      </c>
      <c r="F93" s="20"/>
      <c r="G93" s="19">
        <v>8737904</v>
      </c>
      <c r="H93" s="19">
        <v>8128952.79</v>
      </c>
      <c r="I93" s="3">
        <f>'[1]итоговые результаты'!A84</f>
        <v>22</v>
      </c>
      <c r="J93" s="3" t="str">
        <f>'[1]итоговые результаты'!B84</f>
        <v>Внутриплощадочные сети электроснабжения  (кабельные эстакады)</v>
      </c>
      <c r="K93" s="21">
        <f>'[1]итоговые результаты'!P84</f>
        <v>967965910</v>
      </c>
    </row>
    <row r="94" spans="2:11" ht="11.1" customHeight="1" outlineLevel="2" x14ac:dyDescent="0.2">
      <c r="B94" s="17" t="s">
        <v>119</v>
      </c>
      <c r="C94" s="18" t="s">
        <v>19</v>
      </c>
      <c r="D94" s="19">
        <v>5892587.0999999996</v>
      </c>
      <c r="E94" s="19">
        <v>7193670</v>
      </c>
      <c r="F94" s="20"/>
      <c r="G94" s="19">
        <v>7193670</v>
      </c>
      <c r="H94" s="19">
        <v>6692337.4299999997</v>
      </c>
      <c r="I94" s="3">
        <f>'[1]итоговые результаты'!A85</f>
        <v>23</v>
      </c>
      <c r="J94" s="3" t="str">
        <f>'[1]итоговые результаты'!B85</f>
        <v>Подпорная стена у электроцеха</v>
      </c>
      <c r="K94" s="21">
        <f>'[1]итоговые результаты'!P85</f>
        <v>501267</v>
      </c>
    </row>
    <row r="95" spans="2:11" ht="21.95" customHeight="1" outlineLevel="2" x14ac:dyDescent="0.2">
      <c r="B95" s="17" t="s">
        <v>120</v>
      </c>
      <c r="C95" s="18" t="s">
        <v>19</v>
      </c>
      <c r="D95" s="19">
        <v>11307718.630000001</v>
      </c>
      <c r="E95" s="19">
        <v>13804463</v>
      </c>
      <c r="F95" s="20"/>
      <c r="G95" s="19">
        <v>13804463</v>
      </c>
      <c r="H95" s="19">
        <v>12782519.74</v>
      </c>
      <c r="I95" s="3">
        <f>'[1]итоговые результаты'!A86</f>
        <v>24</v>
      </c>
      <c r="J95" s="3" t="str">
        <f>'[1]итоговые результаты'!B86</f>
        <v>Брызгальный бассейн</v>
      </c>
      <c r="K95" s="21">
        <f>'[1]итоговые результаты'!P86</f>
        <v>11010010</v>
      </c>
    </row>
    <row r="96" spans="2:11" ht="21.95" customHeight="1" outlineLevel="2" x14ac:dyDescent="0.2">
      <c r="B96" s="17" t="s">
        <v>121</v>
      </c>
      <c r="C96" s="18" t="s">
        <v>19</v>
      </c>
      <c r="D96" s="19">
        <v>117496715.53</v>
      </c>
      <c r="E96" s="19">
        <v>143439990</v>
      </c>
      <c r="F96" s="20"/>
      <c r="G96" s="19">
        <v>143439990</v>
      </c>
      <c r="H96" s="19">
        <v>132821140.56999999</v>
      </c>
      <c r="I96" s="3">
        <f>'[1]итоговые результаты'!A87</f>
        <v>25</v>
      </c>
      <c r="J96" s="3" t="str">
        <f>'[1]итоговые результаты'!B87</f>
        <v>Узел учета питьевого водоснабжения</v>
      </c>
      <c r="K96" s="21">
        <f>'[1]итоговые результаты'!P87</f>
        <v>9362040</v>
      </c>
    </row>
    <row r="97" spans="2:11" ht="11.1" customHeight="1" outlineLevel="2" x14ac:dyDescent="0.2">
      <c r="B97" s="17" t="s">
        <v>122</v>
      </c>
      <c r="C97" s="18" t="s">
        <v>19</v>
      </c>
      <c r="D97" s="19">
        <v>16060130.9</v>
      </c>
      <c r="E97" s="19">
        <v>19606208</v>
      </c>
      <c r="F97" s="20"/>
      <c r="G97" s="19">
        <v>19606208</v>
      </c>
      <c r="H97" s="19">
        <v>18037710.390000001</v>
      </c>
      <c r="I97" s="3">
        <f>'[1]итоговые результаты'!A88</f>
        <v>26</v>
      </c>
      <c r="J97" s="3" t="str">
        <f>'[1]итоговые результаты'!B88</f>
        <v>Очистные сооружения дождевых стоков №3</v>
      </c>
      <c r="K97" s="21">
        <f>'[1]итоговые результаты'!P88</f>
        <v>7707504</v>
      </c>
    </row>
    <row r="98" spans="2:11" ht="11.1" customHeight="1" outlineLevel="2" x14ac:dyDescent="0.2">
      <c r="B98" s="17" t="s">
        <v>123</v>
      </c>
      <c r="C98" s="18" t="s">
        <v>19</v>
      </c>
      <c r="D98" s="19">
        <v>6934364.2999999998</v>
      </c>
      <c r="E98" s="19">
        <v>8465472</v>
      </c>
      <c r="F98" s="20"/>
      <c r="G98" s="19">
        <v>8465472</v>
      </c>
      <c r="H98" s="19">
        <v>7788233.9100000001</v>
      </c>
      <c r="I98" s="3">
        <f>'[1]итоговые результаты'!A89</f>
        <v>27</v>
      </c>
      <c r="J98" s="3" t="str">
        <f>'[1]итоговые результаты'!B89</f>
        <v>Трубопровод  оборотного водоснабжения новой технологической линии с хладоносителем</v>
      </c>
      <c r="K98" s="21">
        <f>'[1]итоговые результаты'!P89</f>
        <v>14790496</v>
      </c>
    </row>
    <row r="99" spans="2:11" ht="11.1" customHeight="1" outlineLevel="2" x14ac:dyDescent="0.2">
      <c r="B99" s="17" t="s">
        <v>124</v>
      </c>
      <c r="C99" s="18" t="s">
        <v>19</v>
      </c>
      <c r="D99" s="19">
        <v>17067843.039999999</v>
      </c>
      <c r="E99" s="19">
        <v>20836423</v>
      </c>
      <c r="F99" s="20"/>
      <c r="G99" s="19">
        <v>20836423</v>
      </c>
      <c r="H99" s="19">
        <v>17232282.09</v>
      </c>
      <c r="I99" s="3">
        <f>'[1]итоговые результаты'!A90</f>
        <v>28</v>
      </c>
      <c r="J99" s="3" t="str">
        <f>'[1]итоговые результаты'!B90</f>
        <v>Трубопровод оборотного водоснабжения системы противопожарной безопасности</v>
      </c>
      <c r="K99" s="21">
        <f>'[1]итоговые результаты'!P90</f>
        <v>153685704</v>
      </c>
    </row>
    <row r="100" spans="2:11" ht="11.1" customHeight="1" outlineLevel="2" x14ac:dyDescent="0.2">
      <c r="B100" s="17" t="s">
        <v>125</v>
      </c>
      <c r="C100" s="18" t="s">
        <v>126</v>
      </c>
      <c r="D100" s="19">
        <v>900000</v>
      </c>
      <c r="E100" s="19">
        <v>8934018</v>
      </c>
      <c r="F100" s="20"/>
      <c r="G100" s="19">
        <v>8934018</v>
      </c>
      <c r="H100" s="19">
        <v>8216823.7199999997</v>
      </c>
      <c r="I100" s="3">
        <f>'[1]итоговые результаты'!A91</f>
        <v>29</v>
      </c>
      <c r="J100" s="3" t="str">
        <f>'[1]итоговые результаты'!B91</f>
        <v>Трубопровод оборотного водоснабжения технической воды</v>
      </c>
      <c r="K100" s="21">
        <f>'[1]итоговые результаты'!P91</f>
        <v>20929435</v>
      </c>
    </row>
    <row r="101" spans="2:11" ht="11.1" customHeight="1" outlineLevel="2" x14ac:dyDescent="0.2">
      <c r="B101" s="17" t="s">
        <v>127</v>
      </c>
      <c r="C101" s="18" t="s">
        <v>126</v>
      </c>
      <c r="D101" s="19">
        <v>3533588.68</v>
      </c>
      <c r="E101" s="19">
        <v>35076828</v>
      </c>
      <c r="F101" s="20"/>
      <c r="G101" s="19">
        <v>35076828</v>
      </c>
      <c r="H101" s="19">
        <v>32260972.809999999</v>
      </c>
      <c r="I101" s="3">
        <f>'[1]итоговые результаты'!A92</f>
        <v>30</v>
      </c>
      <c r="J101" s="3" t="str">
        <f>'[1]итоговые результаты'!B92</f>
        <v>Ограждение резервуаров запаса питьевой воды</v>
      </c>
      <c r="K101" s="21">
        <f>'[1]итоговые результаты'!P92</f>
        <v>4040938</v>
      </c>
    </row>
    <row r="102" spans="2:11" ht="11.1" customHeight="1" outlineLevel="2" x14ac:dyDescent="0.2">
      <c r="B102" s="17" t="s">
        <v>128</v>
      </c>
      <c r="C102" s="18" t="s">
        <v>126</v>
      </c>
      <c r="D102" s="19">
        <v>2717727.01</v>
      </c>
      <c r="E102" s="19">
        <v>26978025</v>
      </c>
      <c r="F102" s="20"/>
      <c r="G102" s="19">
        <v>26978025</v>
      </c>
      <c r="H102" s="19">
        <v>24812315.670000002</v>
      </c>
      <c r="I102" s="3">
        <f>'[1]итоговые результаты'!A93</f>
        <v>31</v>
      </c>
      <c r="J102" s="3" t="str">
        <f>'[1]итоговые результаты'!B93</f>
        <v>Водоем 7500 м3</v>
      </c>
      <c r="K102" s="21">
        <f>'[1]итоговые результаты'!P93</f>
        <v>10246709</v>
      </c>
    </row>
    <row r="103" spans="2:11" ht="11.1" customHeight="1" outlineLevel="2" x14ac:dyDescent="0.2">
      <c r="B103" s="17" t="s">
        <v>129</v>
      </c>
      <c r="C103" s="18" t="s">
        <v>26</v>
      </c>
      <c r="D103" s="19">
        <v>19805.740000000002</v>
      </c>
      <c r="E103" s="19">
        <v>98513</v>
      </c>
      <c r="F103" s="20"/>
      <c r="G103" s="19">
        <v>98513</v>
      </c>
      <c r="H103" s="19">
        <v>15469.54</v>
      </c>
      <c r="I103" s="3">
        <f>'[1]итоговые результаты'!A94</f>
        <v>32</v>
      </c>
      <c r="J103" s="3" t="str">
        <f>'[1]итоговые результаты'!B94</f>
        <v>кабельный колодец  № 00 586</v>
      </c>
      <c r="K103" s="21">
        <f>'[1]итоговые результаты'!P94</f>
        <v>82312</v>
      </c>
    </row>
    <row r="104" spans="2:11" ht="11.1" customHeight="1" outlineLevel="2" x14ac:dyDescent="0.2">
      <c r="B104" s="17" t="s">
        <v>130</v>
      </c>
      <c r="C104" s="18" t="s">
        <v>26</v>
      </c>
      <c r="D104" s="19">
        <v>19805.75</v>
      </c>
      <c r="E104" s="19">
        <v>98513</v>
      </c>
      <c r="F104" s="20"/>
      <c r="G104" s="19">
        <v>98513</v>
      </c>
      <c r="H104" s="19">
        <v>15469.54</v>
      </c>
      <c r="I104" s="3">
        <f>'[1]итоговые результаты'!A95</f>
        <v>33</v>
      </c>
      <c r="J104" s="3" t="str">
        <f>'[1]итоговые результаты'!B95</f>
        <v>кабельный колодец  №00 588</v>
      </c>
      <c r="K104" s="21">
        <f>'[1]итоговые результаты'!P95</f>
        <v>82312</v>
      </c>
    </row>
    <row r="105" spans="2:11" ht="11.1" customHeight="1" outlineLevel="2" x14ac:dyDescent="0.2">
      <c r="B105" s="17" t="s">
        <v>131</v>
      </c>
      <c r="C105" s="18" t="s">
        <v>26</v>
      </c>
      <c r="D105" s="19">
        <v>19805.75</v>
      </c>
      <c r="E105" s="19">
        <v>98513</v>
      </c>
      <c r="F105" s="20"/>
      <c r="G105" s="19">
        <v>98513</v>
      </c>
      <c r="H105" s="19">
        <v>15469.54</v>
      </c>
      <c r="I105" s="3">
        <f>'[1]итоговые результаты'!A96</f>
        <v>34</v>
      </c>
      <c r="J105" s="3" t="str">
        <f>'[1]итоговые результаты'!B96</f>
        <v>кабельный колодец №00 587</v>
      </c>
      <c r="K105" s="21">
        <f>'[1]итоговые результаты'!P96</f>
        <v>82312</v>
      </c>
    </row>
    <row r="106" spans="2:11" ht="11.1" customHeight="1" outlineLevel="2" x14ac:dyDescent="0.2">
      <c r="B106" s="17" t="s">
        <v>132</v>
      </c>
      <c r="C106" s="18" t="s">
        <v>26</v>
      </c>
      <c r="D106" s="19">
        <v>27921.25</v>
      </c>
      <c r="E106" s="19">
        <v>134154</v>
      </c>
      <c r="F106" s="20"/>
      <c r="G106" s="19">
        <v>134154</v>
      </c>
      <c r="H106" s="19">
        <v>21066.05</v>
      </c>
      <c r="I106" s="3">
        <f>'[1]итоговые результаты'!A97</f>
        <v>35</v>
      </c>
      <c r="J106" s="3" t="str">
        <f>'[1]итоговые результаты'!B97</f>
        <v>кабельный колодец №00 589</v>
      </c>
      <c r="K106" s="21">
        <f>'[1]итоговые результаты'!P97</f>
        <v>112092</v>
      </c>
    </row>
    <row r="107" spans="2:11" ht="11.1" customHeight="1" outlineLevel="2" x14ac:dyDescent="0.2">
      <c r="B107" s="17" t="s">
        <v>133</v>
      </c>
      <c r="C107" s="18" t="s">
        <v>70</v>
      </c>
      <c r="D107" s="19">
        <v>92443504.989999995</v>
      </c>
      <c r="E107" s="19">
        <v>119809255</v>
      </c>
      <c r="F107" s="20"/>
      <c r="G107" s="19">
        <v>119809255</v>
      </c>
      <c r="H107" s="19">
        <v>42881318.780000001</v>
      </c>
      <c r="I107" s="3">
        <f>'[1]итоговые результаты'!A98</f>
        <v>36</v>
      </c>
      <c r="J107" s="3" t="str">
        <f>'[1]итоговые результаты'!B98</f>
        <v>Вращающаяся печь</v>
      </c>
      <c r="K107" s="21">
        <f>'[1]итоговые результаты'!P98</f>
        <v>148772354.32566619</v>
      </c>
    </row>
    <row r="108" spans="2:11" ht="11.1" customHeight="1" outlineLevel="2" x14ac:dyDescent="0.2">
      <c r="B108" s="17" t="s">
        <v>134</v>
      </c>
      <c r="C108" s="18" t="s">
        <v>135</v>
      </c>
      <c r="D108" s="19">
        <v>76540</v>
      </c>
      <c r="E108" s="19">
        <v>4196790</v>
      </c>
      <c r="F108" s="20"/>
      <c r="G108" s="19">
        <v>4196790</v>
      </c>
      <c r="H108" s="20"/>
      <c r="I108" s="3">
        <f>'[1]итоговые результаты'!A99</f>
        <v>37</v>
      </c>
      <c r="J108" s="3" t="str">
        <f>'[1]итоговые результаты'!B99</f>
        <v>Пит кабельные линии 6 кВ</v>
      </c>
      <c r="K108" s="21">
        <f>'[1]итоговые результаты'!P99</f>
        <v>3506629</v>
      </c>
    </row>
    <row r="109" spans="2:11" ht="11.1" customHeight="1" outlineLevel="2" x14ac:dyDescent="0.2">
      <c r="B109" s="17" t="s">
        <v>136</v>
      </c>
      <c r="C109" s="18" t="s">
        <v>137</v>
      </c>
      <c r="D109" s="19">
        <v>1881513</v>
      </c>
      <c r="E109" s="19">
        <v>27616785</v>
      </c>
      <c r="F109" s="20"/>
      <c r="G109" s="19">
        <v>27616785</v>
      </c>
      <c r="H109" s="20"/>
      <c r="I109" s="3">
        <f>'[1]итоговые результаты'!A100</f>
        <v>38</v>
      </c>
      <c r="J109" s="3" t="str">
        <f>'[1]итоговые результаты'!B100</f>
        <v>Дымовая труба</v>
      </c>
      <c r="K109" s="21">
        <f>'[1]итоговые результаты'!P100</f>
        <v>8659054</v>
      </c>
    </row>
    <row r="110" spans="2:11" ht="21.95" customHeight="1" outlineLevel="2" x14ac:dyDescent="0.2">
      <c r="B110" s="17" t="s">
        <v>138</v>
      </c>
      <c r="C110" s="18" t="s">
        <v>139</v>
      </c>
      <c r="D110" s="19">
        <v>21750649.440000001</v>
      </c>
      <c r="E110" s="19">
        <v>37111547</v>
      </c>
      <c r="F110" s="20"/>
      <c r="G110" s="19">
        <v>37111547</v>
      </c>
      <c r="H110" s="19">
        <v>15716872.029999999</v>
      </c>
      <c r="I110" s="3">
        <f>'[1]итоговые результаты'!A101</f>
        <v>39</v>
      </c>
      <c r="J110" s="3" t="str">
        <f>'[1]итоговые результаты'!B101</f>
        <v>Смесительные силоса</v>
      </c>
      <c r="K110" s="21">
        <f>'[1]итоговые результаты'!P101</f>
        <v>9993469</v>
      </c>
    </row>
    <row r="111" spans="2:11" ht="11.1" customHeight="1" outlineLevel="2" x14ac:dyDescent="0.2">
      <c r="B111" s="17" t="s">
        <v>140</v>
      </c>
      <c r="C111" s="18" t="s">
        <v>60</v>
      </c>
      <c r="D111" s="19">
        <v>1143401.03</v>
      </c>
      <c r="E111" s="19">
        <v>2130913</v>
      </c>
      <c r="F111" s="20"/>
      <c r="G111" s="19">
        <v>2130913</v>
      </c>
      <c r="H111" s="19">
        <v>1310071.76</v>
      </c>
      <c r="I111" s="3">
        <f>'[1]итоговые результаты'!A102</f>
        <v>40</v>
      </c>
      <c r="J111" s="3" t="str">
        <f>'[1]итоговые результаты'!B102</f>
        <v>Автодорога</v>
      </c>
      <c r="K111" s="21">
        <f>'[1]итоговые результаты'!P102</f>
        <v>23081295</v>
      </c>
    </row>
    <row r="112" spans="2:11" ht="11.1" customHeight="1" outlineLevel="2" x14ac:dyDescent="0.2">
      <c r="B112" s="17" t="s">
        <v>141</v>
      </c>
      <c r="C112" s="18" t="s">
        <v>142</v>
      </c>
      <c r="D112" s="19">
        <v>1659910.95</v>
      </c>
      <c r="E112" s="19">
        <v>52678817</v>
      </c>
      <c r="F112" s="20"/>
      <c r="G112" s="19">
        <v>52678817</v>
      </c>
      <c r="H112" s="20"/>
      <c r="I112" s="3">
        <f>'[1]итоговые результаты'!A103</f>
        <v>41</v>
      </c>
      <c r="J112" s="3" t="str">
        <f>'[1]итоговые результаты'!B103</f>
        <v>Электрофильтр с башней кондиционирования, с насосной станцией башни  кондиционирования</v>
      </c>
      <c r="K112" s="21">
        <f>'[1]итоговые результаты'!P103</f>
        <v>47558665</v>
      </c>
    </row>
    <row r="113" spans="2:11" ht="11.1" customHeight="1" outlineLevel="2" x14ac:dyDescent="0.2">
      <c r="B113" s="17" t="s">
        <v>143</v>
      </c>
      <c r="C113" s="18" t="s">
        <v>144</v>
      </c>
      <c r="D113" s="19">
        <v>36997</v>
      </c>
      <c r="E113" s="19">
        <v>1336438</v>
      </c>
      <c r="F113" s="20"/>
      <c r="G113" s="19">
        <v>1336438</v>
      </c>
      <c r="H113" s="20"/>
      <c r="I113" s="3">
        <f>'[1]итоговые результаты'!A104</f>
        <v>42</v>
      </c>
      <c r="J113" s="3" t="str">
        <f>'[1]итоговые результаты'!B104</f>
        <v>Трансформаторная подстан</v>
      </c>
      <c r="K113" s="21">
        <f>'[1]итоговые результаты'!P104</f>
        <v>1860875</v>
      </c>
    </row>
    <row r="114" spans="2:11" ht="11.1" customHeight="1" outlineLevel="2" x14ac:dyDescent="0.2">
      <c r="B114" s="17" t="s">
        <v>145</v>
      </c>
      <c r="C114" s="18" t="s">
        <v>146</v>
      </c>
      <c r="D114" s="19">
        <v>320742.27</v>
      </c>
      <c r="E114" s="19">
        <v>398554</v>
      </c>
      <c r="F114" s="20"/>
      <c r="G114" s="19">
        <v>398554</v>
      </c>
      <c r="H114" s="20"/>
      <c r="I114" s="3">
        <f>'[1]итоговые результаты'!A105</f>
        <v>43</v>
      </c>
      <c r="J114" s="3" t="str">
        <f>'[1]итоговые результаты'!B105</f>
        <v>Цементные силоса</v>
      </c>
      <c r="K114" s="21">
        <f>'[1]итоговые результаты'!P105</f>
        <v>38332967</v>
      </c>
    </row>
    <row r="115" spans="2:11" ht="11.1" customHeight="1" outlineLevel="2" x14ac:dyDescent="0.2">
      <c r="B115" s="17" t="s">
        <v>147</v>
      </c>
      <c r="C115" s="18" t="s">
        <v>148</v>
      </c>
      <c r="D115" s="19">
        <v>102282.98</v>
      </c>
      <c r="E115" s="19">
        <v>1147179</v>
      </c>
      <c r="F115" s="20"/>
      <c r="G115" s="19">
        <v>1147179</v>
      </c>
      <c r="H115" s="20"/>
      <c r="I115" s="3">
        <f>'[1]итоговые результаты'!A106</f>
        <v>44</v>
      </c>
      <c r="J115" s="3" t="str">
        <f>'[1]итоговые результаты'!B106</f>
        <v>Дымовая труба</v>
      </c>
      <c r="K115" s="21">
        <f>'[1]итоговые результаты'!P106</f>
        <v>972591</v>
      </c>
    </row>
    <row r="116" spans="2:11" ht="11.1" customHeight="1" outlineLevel="2" x14ac:dyDescent="0.2">
      <c r="B116" s="17" t="s">
        <v>149</v>
      </c>
      <c r="C116" s="18" t="s">
        <v>150</v>
      </c>
      <c r="D116" s="19">
        <v>89062.71</v>
      </c>
      <c r="E116" s="19">
        <v>8679339</v>
      </c>
      <c r="F116" s="20"/>
      <c r="G116" s="19">
        <v>8679339</v>
      </c>
      <c r="H116" s="20"/>
      <c r="I116" s="3">
        <f>'[1]итоговые результаты'!A107</f>
        <v>45</v>
      </c>
      <c r="J116" s="3" t="str">
        <f>'[1]итоговые результаты'!B107</f>
        <v>Автодороги внутренние</v>
      </c>
      <c r="K116" s="21">
        <f>'[1]итоговые результаты'!P107</f>
        <v>15853237</v>
      </c>
    </row>
    <row r="117" spans="2:11" ht="11.1" customHeight="1" outlineLevel="2" x14ac:dyDescent="0.2">
      <c r="B117" s="17" t="s">
        <v>151</v>
      </c>
      <c r="C117" s="18" t="s">
        <v>150</v>
      </c>
      <c r="D117" s="19">
        <v>89062.71</v>
      </c>
      <c r="E117" s="19">
        <v>348905</v>
      </c>
      <c r="F117" s="20"/>
      <c r="G117" s="19">
        <v>348905</v>
      </c>
      <c r="H117" s="20"/>
      <c r="I117" s="3">
        <f>'[1]итоговые результаты'!A108</f>
        <v>46</v>
      </c>
      <c r="J117" s="3" t="str">
        <f>'[1]итоговые результаты'!B108</f>
        <v>Автодороги внеш. покр. бетоном</v>
      </c>
      <c r="K117" s="21">
        <f>'[1]итоговые результаты'!P108</f>
        <v>78227100</v>
      </c>
    </row>
    <row r="118" spans="2:11" ht="21.95" customHeight="1" outlineLevel="2" x14ac:dyDescent="0.2">
      <c r="B118" s="17" t="s">
        <v>152</v>
      </c>
      <c r="C118" s="18" t="s">
        <v>19</v>
      </c>
      <c r="D118" s="19">
        <v>29774075.449999999</v>
      </c>
      <c r="E118" s="19">
        <v>44617145</v>
      </c>
      <c r="F118" s="20"/>
      <c r="G118" s="19">
        <v>44617145</v>
      </c>
      <c r="H118" s="19">
        <v>41718499.93</v>
      </c>
      <c r="I118" s="3">
        <f>'[1]итоговые результаты'!A109</f>
        <v>47</v>
      </c>
      <c r="J118" s="3" t="str">
        <f>'[1]итоговые результаты'!B109</f>
        <v>питающие эл.линии здания заводоуправления</v>
      </c>
      <c r="K118" s="21">
        <f>'[1]итоговые результаты'!P109</f>
        <v>664257</v>
      </c>
    </row>
    <row r="119" spans="2:11" ht="11.1" customHeight="1" outlineLevel="2" x14ac:dyDescent="0.2">
      <c r="B119" s="17" t="s">
        <v>153</v>
      </c>
      <c r="C119" s="18" t="s">
        <v>19</v>
      </c>
      <c r="D119" s="19">
        <v>258718515.41</v>
      </c>
      <c r="E119" s="19">
        <v>348323778</v>
      </c>
      <c r="F119" s="20"/>
      <c r="G119" s="19">
        <v>348323778</v>
      </c>
      <c r="H119" s="19">
        <v>324852289.41000003</v>
      </c>
      <c r="I119" s="3">
        <f>'[1]итоговые результаты'!A110</f>
        <v>48</v>
      </c>
      <c r="J119" s="3" t="str">
        <f>'[1]итоговые результаты'!B110</f>
        <v>модульная проходная</v>
      </c>
      <c r="K119" s="21">
        <f>'[1]итоговые результаты'!P110</f>
        <v>1001836</v>
      </c>
    </row>
    <row r="120" spans="2:11" ht="21.95" customHeight="1" outlineLevel="2" x14ac:dyDescent="0.2">
      <c r="B120" s="17" t="s">
        <v>154</v>
      </c>
      <c r="C120" s="18" t="s">
        <v>19</v>
      </c>
      <c r="D120" s="19">
        <v>444356353.35000002</v>
      </c>
      <c r="E120" s="19">
        <v>542470236</v>
      </c>
      <c r="F120" s="20"/>
      <c r="G120" s="19">
        <v>542470236</v>
      </c>
      <c r="H120" s="19">
        <v>505742301.50999999</v>
      </c>
      <c r="I120" s="3">
        <f>'[1]итоговые результаты'!A111</f>
        <v>49</v>
      </c>
      <c r="J120" s="3" t="str">
        <f>'[1]итоговые результаты'!B111</f>
        <v>модульная проходная (домик)</v>
      </c>
      <c r="K120" s="21">
        <f>'[1]итоговые результаты'!P111</f>
        <v>7578330</v>
      </c>
    </row>
    <row r="121" spans="2:11" ht="11.1" customHeight="1" outlineLevel="2" x14ac:dyDescent="0.2">
      <c r="B121" s="17" t="s">
        <v>155</v>
      </c>
      <c r="C121" s="18" t="s">
        <v>19</v>
      </c>
      <c r="D121" s="19">
        <v>417254048.19999999</v>
      </c>
      <c r="E121" s="19">
        <v>515380676</v>
      </c>
      <c r="F121" s="20"/>
      <c r="G121" s="19">
        <v>515380676</v>
      </c>
      <c r="H121" s="19">
        <v>480618966.88999999</v>
      </c>
      <c r="I121" s="3">
        <f>'[1]итоговые результаты'!A112</f>
        <v>50</v>
      </c>
      <c r="J121" s="3" t="str">
        <f>'[1]итоговые результаты'!B112</f>
        <v>модульная проходная( домик)</v>
      </c>
      <c r="K121" s="21">
        <f>'[1]итоговые результаты'!P112</f>
        <v>304677</v>
      </c>
    </row>
    <row r="122" spans="2:11" ht="11.1" customHeight="1" outlineLevel="2" x14ac:dyDescent="0.2">
      <c r="B122" s="17" t="s">
        <v>156</v>
      </c>
      <c r="C122" s="18" t="s">
        <v>19</v>
      </c>
      <c r="D122" s="19">
        <v>86635086.739999995</v>
      </c>
      <c r="E122" s="19">
        <v>111355226</v>
      </c>
      <c r="F122" s="20"/>
      <c r="G122" s="19">
        <v>111355226</v>
      </c>
      <c r="H122" s="19">
        <v>103913271.66</v>
      </c>
      <c r="I122" s="3">
        <f>'[1]итоговые результаты'!A113</f>
        <v>51</v>
      </c>
      <c r="J122" s="3" t="str">
        <f>'[1]итоговые результаты'!B113</f>
        <v>Отделение помола сырья</v>
      </c>
      <c r="K122" s="21">
        <f>'[1]итоговые результаты'!P113</f>
        <v>373204048</v>
      </c>
    </row>
    <row r="123" spans="2:11" ht="11.1" customHeight="1" outlineLevel="2" x14ac:dyDescent="0.2">
      <c r="B123" s="17" t="s">
        <v>133</v>
      </c>
      <c r="C123" s="18" t="s">
        <v>19</v>
      </c>
      <c r="D123" s="19">
        <v>63142151.049999997</v>
      </c>
      <c r="E123" s="19">
        <v>77490441</v>
      </c>
      <c r="F123" s="20"/>
      <c r="G123" s="19">
        <v>77490441</v>
      </c>
      <c r="H123" s="19">
        <v>72094535.849999994</v>
      </c>
      <c r="I123" s="3">
        <f>'[1]итоговые результаты'!A114</f>
        <v>52</v>
      </c>
      <c r="J123" s="3" t="str">
        <f>'[1]итоговые результаты'!B114</f>
        <v>Галерея подачи мергеля из склада на узел дозирования</v>
      </c>
      <c r="K123" s="21">
        <f>'[1]итоговые результаты'!P114</f>
        <v>63705434</v>
      </c>
    </row>
    <row r="124" spans="2:11" ht="11.1" customHeight="1" outlineLevel="2" x14ac:dyDescent="0.2">
      <c r="B124" s="17" t="s">
        <v>157</v>
      </c>
      <c r="C124" s="18" t="s">
        <v>19</v>
      </c>
      <c r="D124" s="19">
        <v>25675583.699999999</v>
      </c>
      <c r="E124" s="19">
        <v>31344753</v>
      </c>
      <c r="F124" s="20"/>
      <c r="G124" s="19">
        <v>31344753</v>
      </c>
      <c r="H124" s="19">
        <v>29222557.199999999</v>
      </c>
      <c r="I124" s="3">
        <f>'[1]итоговые результаты'!A115</f>
        <v>53</v>
      </c>
      <c r="J124" s="3" t="str">
        <f>'[1]итоговые результаты'!B115</f>
        <v>Галлерея подачи шлака и гипса от склада к цем.мельнице</v>
      </c>
      <c r="K124" s="21">
        <f>'[1]итоговые результаты'!P115</f>
        <v>25110024</v>
      </c>
    </row>
    <row r="125" spans="2:11" ht="11.1" customHeight="1" outlineLevel="2" x14ac:dyDescent="0.2">
      <c r="B125" s="17" t="s">
        <v>158</v>
      </c>
      <c r="C125" s="18" t="s">
        <v>19</v>
      </c>
      <c r="D125" s="19">
        <v>109172157.7</v>
      </c>
      <c r="E125" s="19">
        <v>153069347</v>
      </c>
      <c r="F125" s="20"/>
      <c r="G125" s="19">
        <v>153069347</v>
      </c>
      <c r="H125" s="19">
        <v>143063115.06999999</v>
      </c>
      <c r="I125" s="3">
        <f>'[1]итоговые результаты'!A116</f>
        <v>54</v>
      </c>
      <c r="J125" s="3" t="str">
        <f>'[1]итоговые результаты'!B116</f>
        <v>Гомогенизационный силос сырьевой муки с узлом питания печи</v>
      </c>
      <c r="K125" s="21">
        <f>'[1]итоговые результаты'!P116</f>
        <v>312658615</v>
      </c>
    </row>
    <row r="126" spans="2:11" ht="11.1" customHeight="1" outlineLevel="2" x14ac:dyDescent="0.2">
      <c r="B126" s="17" t="s">
        <v>159</v>
      </c>
      <c r="C126" s="18" t="s">
        <v>19</v>
      </c>
      <c r="D126" s="19">
        <v>5433612.8300000001</v>
      </c>
      <c r="E126" s="19">
        <v>6633355</v>
      </c>
      <c r="F126" s="20"/>
      <c r="G126" s="19">
        <v>6633355</v>
      </c>
      <c r="H126" s="19">
        <v>5844795.5199999996</v>
      </c>
      <c r="I126" s="3">
        <f>'[1]итоговые результаты'!A117</f>
        <v>55</v>
      </c>
      <c r="J126" s="3" t="str">
        <f>'[1]итоговые результаты'!B117</f>
        <v>Этажерка циклонных теплообменников с реактором - декарбонизатором</v>
      </c>
      <c r="K126" s="21">
        <f>'[1]итоговые результаты'!P117</f>
        <v>581218110</v>
      </c>
    </row>
    <row r="127" spans="2:11" ht="11.1" customHeight="1" outlineLevel="2" x14ac:dyDescent="0.2">
      <c r="B127" s="17" t="s">
        <v>160</v>
      </c>
      <c r="C127" s="18" t="s">
        <v>19</v>
      </c>
      <c r="D127" s="19">
        <v>39157535.829999998</v>
      </c>
      <c r="E127" s="19">
        <v>47803520</v>
      </c>
      <c r="F127" s="20"/>
      <c r="G127" s="19">
        <v>47803520</v>
      </c>
      <c r="H127" s="19">
        <v>37332263.619999997</v>
      </c>
      <c r="I127" s="3">
        <f>'[1]итоговые результаты'!A118</f>
        <v>56</v>
      </c>
      <c r="J127" s="3" t="str">
        <f>'[1]итоговые результаты'!B118</f>
        <v>Транспорт и хранение клинкера</v>
      </c>
      <c r="K127" s="21">
        <f>'[1]итоговые результаты'!P118</f>
        <v>545768295</v>
      </c>
    </row>
    <row r="128" spans="2:11" ht="11.1" customHeight="1" outlineLevel="2" x14ac:dyDescent="0.2">
      <c r="B128" s="17" t="s">
        <v>161</v>
      </c>
      <c r="C128" s="18" t="s">
        <v>19</v>
      </c>
      <c r="D128" s="19">
        <v>20833988.309999999</v>
      </c>
      <c r="E128" s="19">
        <v>25434133</v>
      </c>
      <c r="F128" s="20"/>
      <c r="G128" s="19">
        <v>25434133</v>
      </c>
      <c r="H128" s="19">
        <v>19862841.84</v>
      </c>
      <c r="I128" s="3">
        <f>'[1]итоговые результаты'!A119</f>
        <v>57</v>
      </c>
      <c r="J128" s="3" t="str">
        <f>'[1]итоговые результаты'!B119</f>
        <v>Холодильник клинкера</v>
      </c>
      <c r="K128" s="21">
        <f>'[1]итоговые результаты'!P119</f>
        <v>113318693</v>
      </c>
    </row>
    <row r="129" spans="2:11" ht="21.95" customHeight="1" outlineLevel="2" x14ac:dyDescent="0.2">
      <c r="B129" s="17" t="s">
        <v>162</v>
      </c>
      <c r="C129" s="18" t="s">
        <v>19</v>
      </c>
      <c r="D129" s="19">
        <v>18025449.640000001</v>
      </c>
      <c r="E129" s="19">
        <v>27923113</v>
      </c>
      <c r="F129" s="20"/>
      <c r="G129" s="19">
        <v>27923113</v>
      </c>
      <c r="H129" s="19">
        <v>26054378.109999999</v>
      </c>
      <c r="I129" s="3">
        <f>'[1]итоговые результаты'!A120</f>
        <v>58</v>
      </c>
      <c r="J129" s="3" t="str">
        <f>'[1]итоговые результаты'!B120</f>
        <v>Вращающаяся печь</v>
      </c>
      <c r="K129" s="21">
        <f>'[1]итоговые результаты'!P120</f>
        <v>82589934</v>
      </c>
    </row>
    <row r="130" spans="2:11" ht="11.1" customHeight="1" outlineLevel="2" x14ac:dyDescent="0.2">
      <c r="B130" s="17" t="s">
        <v>163</v>
      </c>
      <c r="C130" s="18" t="s">
        <v>19</v>
      </c>
      <c r="D130" s="19">
        <v>217156966.84999999</v>
      </c>
      <c r="E130" s="19">
        <v>282405139</v>
      </c>
      <c r="F130" s="20"/>
      <c r="G130" s="19">
        <v>282405139</v>
      </c>
      <c r="H130" s="19">
        <v>263165043.91</v>
      </c>
      <c r="I130" s="3">
        <f>'[1]итоговые результаты'!A121</f>
        <v>59</v>
      </c>
      <c r="J130" s="3" t="str">
        <f>'[1]итоговые результаты'!B121</f>
        <v>Силос хранения нестандартного клинкера</v>
      </c>
      <c r="K130" s="21">
        <f>'[1]итоговые результаты'!P121</f>
        <v>33583663</v>
      </c>
    </row>
    <row r="131" spans="2:11" ht="11.1" customHeight="1" outlineLevel="2" x14ac:dyDescent="0.2">
      <c r="B131" s="17" t="s">
        <v>164</v>
      </c>
      <c r="C131" s="18" t="s">
        <v>19</v>
      </c>
      <c r="D131" s="19">
        <v>48704459.960000001</v>
      </c>
      <c r="E131" s="19">
        <v>59458405</v>
      </c>
      <c r="F131" s="20"/>
      <c r="G131" s="19">
        <v>59458405</v>
      </c>
      <c r="H131" s="19">
        <v>55314702.43</v>
      </c>
      <c r="I131" s="3">
        <f>'[1]итоговые результаты'!A122</f>
        <v>60</v>
      </c>
      <c r="J131" s="3" t="str">
        <f>'[1]итоговые результаты'!B122</f>
        <v>Узел дозирования сырьевой шихты</v>
      </c>
      <c r="K131" s="21">
        <f>'[1]итоговые результаты'!P122</f>
        <v>142797182</v>
      </c>
    </row>
    <row r="132" spans="2:11" ht="11.1" customHeight="1" outlineLevel="2" x14ac:dyDescent="0.2">
      <c r="B132" s="17" t="s">
        <v>165</v>
      </c>
      <c r="C132" s="18" t="s">
        <v>19</v>
      </c>
      <c r="D132" s="19">
        <v>19197266.420000002</v>
      </c>
      <c r="E132" s="19">
        <v>23436023</v>
      </c>
      <c r="F132" s="20"/>
      <c r="G132" s="19">
        <v>23436023</v>
      </c>
      <c r="H132" s="19">
        <v>21802748.350000001</v>
      </c>
      <c r="I132" s="3">
        <f>'[1]итоговые результаты'!A123</f>
        <v>61</v>
      </c>
      <c r="J132" s="3" t="str">
        <f>'[1]итоговые результаты'!B123</f>
        <v>Установка газоочистки печи и сырьевой мельницы</v>
      </c>
      <c r="K132" s="21">
        <f>'[1]итоговые результаты'!P123</f>
        <v>3331966</v>
      </c>
    </row>
    <row r="133" spans="2:11" ht="11.1" customHeight="1" outlineLevel="2" x14ac:dyDescent="0.2">
      <c r="B133" s="17" t="s">
        <v>166</v>
      </c>
      <c r="C133" s="18" t="s">
        <v>19</v>
      </c>
      <c r="D133" s="19">
        <v>239035638.28999999</v>
      </c>
      <c r="E133" s="19">
        <v>292634188</v>
      </c>
      <c r="F133" s="20"/>
      <c r="G133" s="19">
        <v>292634188</v>
      </c>
      <c r="H133" s="19">
        <v>272827061.01999998</v>
      </c>
      <c r="I133" s="3">
        <f>'[1]итоговые результаты'!A124</f>
        <v>62</v>
      </c>
      <c r="J133" s="3" t="str">
        <f>'[1]итоговые результаты'!B124</f>
        <v>Подпорная стена № 10</v>
      </c>
      <c r="K133" s="21">
        <f>'[1]итоговые результаты'!P124</f>
        <v>51218057</v>
      </c>
    </row>
    <row r="134" spans="2:11" ht="11.1" customHeight="1" outlineLevel="2" x14ac:dyDescent="0.2">
      <c r="B134" s="17" t="s">
        <v>167</v>
      </c>
      <c r="C134" s="18" t="s">
        <v>126</v>
      </c>
      <c r="D134" s="19">
        <v>900000</v>
      </c>
      <c r="E134" s="19">
        <v>8934018</v>
      </c>
      <c r="F134" s="20"/>
      <c r="G134" s="19">
        <v>8934018</v>
      </c>
      <c r="H134" s="19">
        <v>8216823.7199999997</v>
      </c>
      <c r="I134" s="3">
        <f>'[1]итоговые результаты'!A125</f>
        <v>63</v>
      </c>
      <c r="J134" s="3" t="str">
        <f>'[1]итоговые результаты'!B125</f>
        <v>каллектор (канализация ) телефонной связи</v>
      </c>
      <c r="K134" s="21">
        <f>'[1]итоговые результаты'!P125</f>
        <v>2334216</v>
      </c>
    </row>
    <row r="135" spans="2:11" ht="11.1" customHeight="1" outlineLevel="2" x14ac:dyDescent="0.2">
      <c r="B135" s="17" t="s">
        <v>168</v>
      </c>
      <c r="C135" s="18" t="s">
        <v>126</v>
      </c>
      <c r="D135" s="19">
        <v>900000</v>
      </c>
      <c r="E135" s="19">
        <v>8934018</v>
      </c>
      <c r="F135" s="20"/>
      <c r="G135" s="19">
        <v>8934018</v>
      </c>
      <c r="H135" s="19">
        <v>8216823.7199999997</v>
      </c>
      <c r="I135" s="3">
        <f>'[1]итоговые результаты'!A126</f>
        <v>64</v>
      </c>
      <c r="J135" s="3" t="str">
        <f>'[1]итоговые результаты'!B126</f>
        <v>Стрелочный перевод №2</v>
      </c>
      <c r="K135" s="21">
        <f>'[1]итоговые результаты'!P126</f>
        <v>1069290</v>
      </c>
    </row>
    <row r="136" spans="2:11" ht="11.1" customHeight="1" outlineLevel="2" x14ac:dyDescent="0.2">
      <c r="B136" s="17" t="s">
        <v>169</v>
      </c>
      <c r="C136" s="18" t="s">
        <v>126</v>
      </c>
      <c r="D136" s="19">
        <v>900000</v>
      </c>
      <c r="E136" s="19">
        <v>8934018</v>
      </c>
      <c r="F136" s="20"/>
      <c r="G136" s="19">
        <v>8934018</v>
      </c>
      <c r="H136" s="19">
        <v>8216823.7199999997</v>
      </c>
      <c r="I136" s="3">
        <f>'[1]итоговые результаты'!A127</f>
        <v>65</v>
      </c>
      <c r="J136" s="3" t="str">
        <f>'[1]итоговые результаты'!B127</f>
        <v>Путь №29</v>
      </c>
      <c r="K136" s="21">
        <f>'[1]итоговые результаты'!P127</f>
        <v>4198257</v>
      </c>
    </row>
    <row r="137" spans="2:11" ht="11.1" customHeight="1" outlineLevel="2" x14ac:dyDescent="0.2">
      <c r="B137" s="17" t="s">
        <v>170</v>
      </c>
      <c r="C137" s="18" t="s">
        <v>126</v>
      </c>
      <c r="D137" s="19">
        <v>900000</v>
      </c>
      <c r="E137" s="19">
        <v>8934018</v>
      </c>
      <c r="F137" s="20"/>
      <c r="G137" s="19">
        <v>8934018</v>
      </c>
      <c r="H137" s="19">
        <v>8216823.7199999997</v>
      </c>
      <c r="I137" s="3">
        <f>'[1]итоговые результаты'!A128</f>
        <v>66</v>
      </c>
      <c r="J137" s="3" t="str">
        <f>'[1]итоговые результаты'!B128</f>
        <v>Путь №28</v>
      </c>
      <c r="K137" s="21">
        <f>'[1]итоговые результаты'!P128</f>
        <v>3228931</v>
      </c>
    </row>
    <row r="138" spans="2:11" ht="11.1" customHeight="1" outlineLevel="2" x14ac:dyDescent="0.2">
      <c r="B138" s="17" t="s">
        <v>171</v>
      </c>
      <c r="C138" s="18" t="s">
        <v>126</v>
      </c>
      <c r="D138" s="19">
        <v>900000</v>
      </c>
      <c r="E138" s="19">
        <v>8934018</v>
      </c>
      <c r="F138" s="20"/>
      <c r="G138" s="19">
        <v>8934018</v>
      </c>
      <c r="H138" s="19">
        <v>8216823.7199999997</v>
      </c>
      <c r="I138" s="3">
        <f>'[1]итоговые результаты'!A129</f>
        <v>67</v>
      </c>
      <c r="J138" s="3" t="str">
        <f>'[1]итоговые результаты'!B129</f>
        <v>Путь №27</v>
      </c>
      <c r="K138" s="21">
        <f>'[1]итоговые результаты'!P129</f>
        <v>605425</v>
      </c>
    </row>
    <row r="139" spans="2:11" ht="11.1" customHeight="1" outlineLevel="2" x14ac:dyDescent="0.2">
      <c r="B139" s="17" t="s">
        <v>172</v>
      </c>
      <c r="C139" s="18" t="s">
        <v>126</v>
      </c>
      <c r="D139" s="19">
        <v>900000</v>
      </c>
      <c r="E139" s="19">
        <v>8934018</v>
      </c>
      <c r="F139" s="20"/>
      <c r="G139" s="19">
        <v>8934018</v>
      </c>
      <c r="H139" s="19">
        <v>8216823.7199999997</v>
      </c>
      <c r="I139" s="3">
        <f>'[1]итоговые результаты'!A130</f>
        <v>68</v>
      </c>
      <c r="J139" s="3" t="str">
        <f>'[1]итоговые результаты'!B130</f>
        <v>Путь №26</v>
      </c>
      <c r="K139" s="21">
        <f>'[1]итоговые результаты'!P130</f>
        <v>3362771</v>
      </c>
    </row>
    <row r="140" spans="2:11" ht="11.1" customHeight="1" outlineLevel="2" x14ac:dyDescent="0.2">
      <c r="B140" s="17" t="s">
        <v>173</v>
      </c>
      <c r="C140" s="18" t="s">
        <v>126</v>
      </c>
      <c r="D140" s="19">
        <v>900000</v>
      </c>
      <c r="E140" s="19">
        <v>8934018</v>
      </c>
      <c r="F140" s="20"/>
      <c r="G140" s="19">
        <v>8934018</v>
      </c>
      <c r="H140" s="19">
        <v>8216823.7199999997</v>
      </c>
      <c r="I140" s="3">
        <f>'[1]итоговые результаты'!A131</f>
        <v>69</v>
      </c>
      <c r="J140" s="3" t="str">
        <f>'[1]итоговые результаты'!B131</f>
        <v>Путь №25</v>
      </c>
      <c r="K140" s="21">
        <f>'[1]итоговые результаты'!P131</f>
        <v>4125283</v>
      </c>
    </row>
    <row r="141" spans="2:11" ht="11.1" customHeight="1" outlineLevel="2" x14ac:dyDescent="0.2">
      <c r="B141" s="17" t="s">
        <v>174</v>
      </c>
      <c r="C141" s="18" t="s">
        <v>126</v>
      </c>
      <c r="D141" s="19">
        <v>900000</v>
      </c>
      <c r="E141" s="19">
        <v>8934018</v>
      </c>
      <c r="F141" s="20"/>
      <c r="G141" s="19">
        <v>8934018</v>
      </c>
      <c r="H141" s="19">
        <v>8216823.7199999997</v>
      </c>
      <c r="I141" s="3">
        <f>'[1]итоговые результаты'!A132</f>
        <v>70</v>
      </c>
      <c r="J141" s="3" t="str">
        <f>'[1]итоговые результаты'!B132</f>
        <v>Путь №24</v>
      </c>
      <c r="K141" s="21">
        <f>'[1]итоговые результаты'!P132</f>
        <v>5952374</v>
      </c>
    </row>
    <row r="142" spans="2:11" ht="11.1" customHeight="1" outlineLevel="2" x14ac:dyDescent="0.2">
      <c r="B142" s="17" t="s">
        <v>175</v>
      </c>
      <c r="C142" s="18" t="s">
        <v>126</v>
      </c>
      <c r="D142" s="19">
        <v>900000</v>
      </c>
      <c r="E142" s="19">
        <v>8934018</v>
      </c>
      <c r="F142" s="20"/>
      <c r="G142" s="19">
        <v>8934018</v>
      </c>
      <c r="H142" s="19">
        <v>8216823.7199999997</v>
      </c>
      <c r="I142" s="3">
        <f>'[1]итоговые результаты'!A133</f>
        <v>71</v>
      </c>
      <c r="J142" s="3" t="str">
        <f>'[1]итоговые результаты'!B133</f>
        <v>Путь №23</v>
      </c>
      <c r="K142" s="21">
        <f>'[1]итоговые результаты'!P133</f>
        <v>8234421</v>
      </c>
    </row>
    <row r="143" spans="2:11" ht="11.1" customHeight="1" outlineLevel="2" x14ac:dyDescent="0.2">
      <c r="B143" s="17" t="s">
        <v>176</v>
      </c>
      <c r="C143" s="18" t="s">
        <v>126</v>
      </c>
      <c r="D143" s="19">
        <v>900000</v>
      </c>
      <c r="E143" s="19">
        <v>8934018</v>
      </c>
      <c r="F143" s="20"/>
      <c r="G143" s="19">
        <v>8934018</v>
      </c>
      <c r="H143" s="19">
        <v>8216823.7199999997</v>
      </c>
      <c r="I143" s="3">
        <f>'[1]итоговые результаты'!A134</f>
        <v>72</v>
      </c>
      <c r="J143" s="3" t="str">
        <f>'[1]итоговые результаты'!B134</f>
        <v>Путь №22</v>
      </c>
      <c r="K143" s="21">
        <f>'[1]итоговые результаты'!P134</f>
        <v>9773007</v>
      </c>
    </row>
    <row r="144" spans="2:11" ht="11.1" customHeight="1" outlineLevel="2" x14ac:dyDescent="0.2">
      <c r="B144" s="17" t="s">
        <v>177</v>
      </c>
      <c r="C144" s="18" t="s">
        <v>126</v>
      </c>
      <c r="D144" s="19">
        <v>900000</v>
      </c>
      <c r="E144" s="19">
        <v>8934018</v>
      </c>
      <c r="F144" s="20"/>
      <c r="G144" s="19">
        <v>8934018</v>
      </c>
      <c r="H144" s="19">
        <v>8216823.7199999997</v>
      </c>
      <c r="I144" s="3">
        <f>'[1]итоговые результаты'!A135</f>
        <v>73</v>
      </c>
      <c r="J144" s="3" t="str">
        <f>'[1]итоговые результаты'!B135</f>
        <v>Путь №21</v>
      </c>
      <c r="K144" s="21">
        <f>'[1]итоговые результаты'!P135</f>
        <v>9995803</v>
      </c>
    </row>
    <row r="145" spans="2:11" ht="11.1" customHeight="1" outlineLevel="2" x14ac:dyDescent="0.2">
      <c r="B145" s="17" t="s">
        <v>178</v>
      </c>
      <c r="C145" s="18" t="s">
        <v>113</v>
      </c>
      <c r="D145" s="19">
        <v>1082206</v>
      </c>
      <c r="E145" s="19">
        <v>1321157</v>
      </c>
      <c r="F145" s="20"/>
      <c r="G145" s="19">
        <v>1321157</v>
      </c>
      <c r="H145" s="19">
        <v>748245.92</v>
      </c>
      <c r="I145" s="3">
        <f>'[1]итоговые результаты'!A136</f>
        <v>74</v>
      </c>
      <c r="J145" s="3" t="str">
        <f>'[1]итоговые результаты'!B136</f>
        <v>Путь №20</v>
      </c>
      <c r="K145" s="21">
        <f>'[1]итоговые результаты'!P136</f>
        <v>10727479</v>
      </c>
    </row>
    <row r="146" spans="2:11" ht="11.1" customHeight="1" outlineLevel="2" x14ac:dyDescent="0.2">
      <c r="B146" s="17" t="s">
        <v>179</v>
      </c>
      <c r="C146" s="18" t="s">
        <v>19</v>
      </c>
      <c r="D146" s="19">
        <v>8243691.75</v>
      </c>
      <c r="E146" s="19">
        <v>10063899</v>
      </c>
      <c r="F146" s="20"/>
      <c r="G146" s="19">
        <v>10063899</v>
      </c>
      <c r="H146" s="19">
        <v>7859423.8399999999</v>
      </c>
      <c r="I146" s="3">
        <f>'[1]итоговые результаты'!A137</f>
        <v>75</v>
      </c>
      <c r="J146" s="3" t="str">
        <f>'[1]итоговые результаты'!B137</f>
        <v>Линия освещения к карьеру</v>
      </c>
      <c r="K146" s="21">
        <f>'[1]итоговые результаты'!P137</f>
        <v>2101831</v>
      </c>
    </row>
    <row r="147" spans="2:11" ht="11.1" customHeight="1" outlineLevel="2" x14ac:dyDescent="0.2">
      <c r="B147" s="17" t="s">
        <v>180</v>
      </c>
      <c r="C147" s="18" t="s">
        <v>19</v>
      </c>
      <c r="D147" s="19">
        <v>174918710.28999999</v>
      </c>
      <c r="E147" s="19">
        <v>213540762</v>
      </c>
      <c r="F147" s="20"/>
      <c r="G147" s="19">
        <v>213540762</v>
      </c>
      <c r="H147" s="19">
        <v>166765125.66999999</v>
      </c>
      <c r="I147" s="3">
        <f>'[1]итоговые результаты'!A138</f>
        <v>76</v>
      </c>
      <c r="J147" s="3" t="str">
        <f>'[1]итоговые результаты'!B138</f>
        <v>Стрелочный перевод №15</v>
      </c>
      <c r="K147" s="21">
        <f>'[1]итоговые результаты'!P138</f>
        <v>1069290</v>
      </c>
    </row>
    <row r="148" spans="2:11" ht="11.1" customHeight="1" outlineLevel="2" x14ac:dyDescent="0.2">
      <c r="B148" s="17" t="s">
        <v>181</v>
      </c>
      <c r="C148" s="18" t="s">
        <v>113</v>
      </c>
      <c r="D148" s="19">
        <v>894856</v>
      </c>
      <c r="E148" s="19">
        <v>1298766</v>
      </c>
      <c r="F148" s="20"/>
      <c r="G148" s="19">
        <v>1298766</v>
      </c>
      <c r="H148" s="19">
        <v>738830.94</v>
      </c>
      <c r="I148" s="3">
        <f>'[1]итоговые результаты'!A139</f>
        <v>77</v>
      </c>
      <c r="J148" s="3" t="str">
        <f>'[1]итоговые результаты'!B139</f>
        <v>Стрелочный перевод №14</v>
      </c>
      <c r="K148" s="21">
        <f>'[1]итоговые результаты'!P139</f>
        <v>1069290</v>
      </c>
    </row>
    <row r="149" spans="2:11" ht="11.1" customHeight="1" outlineLevel="2" x14ac:dyDescent="0.2">
      <c r="B149" s="17" t="s">
        <v>182</v>
      </c>
      <c r="C149" s="18" t="s">
        <v>19</v>
      </c>
      <c r="D149" s="19">
        <v>383393.52</v>
      </c>
      <c r="E149" s="19">
        <v>468047</v>
      </c>
      <c r="F149" s="20"/>
      <c r="G149" s="19">
        <v>468047</v>
      </c>
      <c r="H149" s="19">
        <v>321884.78999999998</v>
      </c>
      <c r="I149" s="3">
        <f>'[1]итоговые результаты'!A140</f>
        <v>78</v>
      </c>
      <c r="J149" s="3" t="str">
        <f>'[1]итоговые результаты'!B140</f>
        <v>Стрелочный перевод №13</v>
      </c>
      <c r="K149" s="21">
        <f>'[1]итоговые результаты'!P140</f>
        <v>1069290</v>
      </c>
    </row>
    <row r="150" spans="2:11" ht="11.1" customHeight="1" outlineLevel="2" x14ac:dyDescent="0.2">
      <c r="B150" s="17" t="s">
        <v>183</v>
      </c>
      <c r="C150" s="18" t="s">
        <v>19</v>
      </c>
      <c r="D150" s="19">
        <v>199157816.5</v>
      </c>
      <c r="E150" s="19">
        <v>243131862</v>
      </c>
      <c r="F150" s="20"/>
      <c r="G150" s="19">
        <v>243131862</v>
      </c>
      <c r="H150" s="19">
        <v>189874359.87</v>
      </c>
      <c r="I150" s="3">
        <f>'[1]итоговые результаты'!A141</f>
        <v>79</v>
      </c>
      <c r="J150" s="3" t="str">
        <f>'[1]итоговые результаты'!B141</f>
        <v>Стрелочный перевод №12</v>
      </c>
      <c r="K150" s="21">
        <f>'[1]итоговые результаты'!P141</f>
        <v>1069290</v>
      </c>
    </row>
    <row r="151" spans="2:11" ht="11.1" customHeight="1" outlineLevel="2" x14ac:dyDescent="0.2">
      <c r="B151" s="17" t="s">
        <v>184</v>
      </c>
      <c r="C151" s="18" t="s">
        <v>185</v>
      </c>
      <c r="D151" s="19">
        <v>75059</v>
      </c>
      <c r="E151" s="19">
        <v>2795182</v>
      </c>
      <c r="F151" s="20"/>
      <c r="G151" s="19">
        <v>2795182</v>
      </c>
      <c r="H151" s="19">
        <v>125720.21</v>
      </c>
      <c r="I151" s="3">
        <f>'[1]итоговые результаты'!A142</f>
        <v>80</v>
      </c>
      <c r="J151" s="3" t="str">
        <f>'[1]итоговые результаты'!B142</f>
        <v>Стрелочный перевод №11</v>
      </c>
      <c r="K151" s="21">
        <f>'[1]итоговые результаты'!P142</f>
        <v>1069290</v>
      </c>
    </row>
    <row r="152" spans="2:11" ht="11.1" customHeight="1" outlineLevel="2" x14ac:dyDescent="0.2">
      <c r="B152" s="17" t="s">
        <v>186</v>
      </c>
      <c r="C152" s="18" t="s">
        <v>19</v>
      </c>
      <c r="D152" s="19">
        <v>372886651.63999999</v>
      </c>
      <c r="E152" s="19">
        <v>456097268</v>
      </c>
      <c r="F152" s="20"/>
      <c r="G152" s="19">
        <v>456097268</v>
      </c>
      <c r="H152" s="19">
        <v>313704101.25999999</v>
      </c>
      <c r="I152" s="3">
        <f>'[1]итоговые результаты'!A143</f>
        <v>81</v>
      </c>
      <c r="J152" s="3" t="str">
        <f>'[1]итоговые результаты'!B143</f>
        <v>Стрелочный перевод №10</v>
      </c>
      <c r="K152" s="21">
        <f>'[1]итоговые результаты'!P143</f>
        <v>1069290</v>
      </c>
    </row>
    <row r="153" spans="2:11" ht="11.1" customHeight="1" outlineLevel="2" x14ac:dyDescent="0.2">
      <c r="B153" s="17" t="s">
        <v>187</v>
      </c>
      <c r="C153" s="18" t="s">
        <v>62</v>
      </c>
      <c r="D153" s="19">
        <v>59806651.439999998</v>
      </c>
      <c r="E153" s="19">
        <v>72752551</v>
      </c>
      <c r="F153" s="20"/>
      <c r="G153" s="19">
        <v>72752551</v>
      </c>
      <c r="H153" s="19">
        <v>49814259.729999997</v>
      </c>
      <c r="I153" s="3">
        <f>'[1]итоговые результаты'!A144</f>
        <v>82</v>
      </c>
      <c r="J153" s="3" t="str">
        <f>'[1]итоговые результаты'!B144</f>
        <v>Стрелочный перевод №9</v>
      </c>
      <c r="K153" s="21">
        <f>'[1]итоговые результаты'!P144</f>
        <v>1069290</v>
      </c>
    </row>
    <row r="154" spans="2:11" ht="11.1" customHeight="1" outlineLevel="2" x14ac:dyDescent="0.2">
      <c r="B154" s="17" t="s">
        <v>188</v>
      </c>
      <c r="C154" s="18" t="s">
        <v>189</v>
      </c>
      <c r="D154" s="19">
        <v>6956318.8600000003</v>
      </c>
      <c r="E154" s="19">
        <v>8037331</v>
      </c>
      <c r="F154" s="20"/>
      <c r="G154" s="19">
        <v>8037331</v>
      </c>
      <c r="H154" s="19">
        <v>3891101.82</v>
      </c>
      <c r="I154" s="3">
        <f>'[1]итоговые результаты'!A145</f>
        <v>83</v>
      </c>
      <c r="J154" s="3" t="str">
        <f>'[1]итоговые результаты'!B145</f>
        <v>Стрелочный перевод №8</v>
      </c>
      <c r="K154" s="21">
        <f>'[1]итоговые результаты'!P145</f>
        <v>1069290</v>
      </c>
    </row>
    <row r="155" spans="2:11" ht="11.1" customHeight="1" outlineLevel="2" x14ac:dyDescent="0.2">
      <c r="B155" s="17" t="s">
        <v>190</v>
      </c>
      <c r="C155" s="18" t="s">
        <v>19</v>
      </c>
      <c r="D155" s="19">
        <v>2547374.4700000002</v>
      </c>
      <c r="E155" s="19">
        <v>9960209</v>
      </c>
      <c r="F155" s="20"/>
      <c r="G155" s="19">
        <v>9960209</v>
      </c>
      <c r="H155" s="19">
        <v>8283836.5099999998</v>
      </c>
      <c r="I155" s="3">
        <f>'[1]итоговые результаты'!A146</f>
        <v>84</v>
      </c>
      <c r="J155" s="3" t="str">
        <f>'[1]итоговые результаты'!B146</f>
        <v>Стрелочный перевод №7</v>
      </c>
      <c r="K155" s="21">
        <f>'[1]итоговые результаты'!P146</f>
        <v>1069290</v>
      </c>
    </row>
    <row r="156" spans="2:11" ht="11.1" customHeight="1" outlineLevel="2" x14ac:dyDescent="0.2">
      <c r="B156" s="17" t="s">
        <v>191</v>
      </c>
      <c r="C156" s="18" t="s">
        <v>137</v>
      </c>
      <c r="D156" s="19">
        <v>1983887</v>
      </c>
      <c r="E156" s="19">
        <v>5003728</v>
      </c>
      <c r="F156" s="20"/>
      <c r="G156" s="19">
        <v>5003728</v>
      </c>
      <c r="H156" s="19">
        <v>1334317.8400000001</v>
      </c>
      <c r="I156" s="3">
        <f>'[1]итоговые результаты'!A147</f>
        <v>85</v>
      </c>
      <c r="J156" s="3" t="str">
        <f>'[1]итоговые результаты'!B147</f>
        <v>Стрелочный перевод №6</v>
      </c>
      <c r="K156" s="21">
        <f>'[1]итоговые результаты'!P147</f>
        <v>1069290</v>
      </c>
    </row>
    <row r="157" spans="2:11" ht="11.1" customHeight="1" outlineLevel="2" x14ac:dyDescent="0.2">
      <c r="B157" s="17" t="s">
        <v>192</v>
      </c>
      <c r="C157" s="18" t="s">
        <v>19</v>
      </c>
      <c r="D157" s="19">
        <v>16001096.98</v>
      </c>
      <c r="E157" s="19">
        <v>19534139</v>
      </c>
      <c r="F157" s="20"/>
      <c r="G157" s="19">
        <v>19534139</v>
      </c>
      <c r="H157" s="19">
        <v>18088028.620000001</v>
      </c>
      <c r="I157" s="3">
        <f>'[1]итоговые результаты'!A148</f>
        <v>86</v>
      </c>
      <c r="J157" s="3" t="str">
        <f>'[1]итоговые результаты'!B148</f>
        <v>Стрелочный перевод №5</v>
      </c>
      <c r="K157" s="21">
        <f>'[1]итоговые результаты'!P148</f>
        <v>1069290</v>
      </c>
    </row>
    <row r="158" spans="2:11" ht="11.1" customHeight="1" outlineLevel="2" x14ac:dyDescent="0.2">
      <c r="B158" s="17" t="s">
        <v>193</v>
      </c>
      <c r="C158" s="18" t="s">
        <v>194</v>
      </c>
      <c r="D158" s="19">
        <v>3089402.34</v>
      </c>
      <c r="E158" s="19">
        <v>3771542</v>
      </c>
      <c r="F158" s="20"/>
      <c r="G158" s="19">
        <v>3771542</v>
      </c>
      <c r="H158" s="19">
        <v>2945393.91</v>
      </c>
      <c r="I158" s="3">
        <f>'[1]итоговые результаты'!A149</f>
        <v>87</v>
      </c>
      <c r="J158" s="3" t="str">
        <f>'[1]итоговые результаты'!B149</f>
        <v>Стрелочный перевод №4</v>
      </c>
      <c r="K158" s="21">
        <f>'[1]итоговые результаты'!P149</f>
        <v>1069290</v>
      </c>
    </row>
    <row r="159" spans="2:11" ht="11.1" customHeight="1" outlineLevel="2" x14ac:dyDescent="0.2">
      <c r="B159" s="17" t="s">
        <v>195</v>
      </c>
      <c r="C159" s="18" t="s">
        <v>196</v>
      </c>
      <c r="D159" s="19">
        <v>2120000</v>
      </c>
      <c r="E159" s="19">
        <v>14078876</v>
      </c>
      <c r="F159" s="20"/>
      <c r="G159" s="19">
        <v>14078876</v>
      </c>
      <c r="H159" s="19">
        <v>4091166.49</v>
      </c>
      <c r="I159" s="3">
        <f>'[1]итоговые результаты'!A150</f>
        <v>88</v>
      </c>
      <c r="J159" s="3" t="str">
        <f>'[1]итоговые результаты'!B150</f>
        <v>Стрелочный перевод №3</v>
      </c>
      <c r="K159" s="21">
        <f>'[1]итоговые результаты'!P150</f>
        <v>1069290</v>
      </c>
    </row>
    <row r="160" spans="2:11" ht="11.1" customHeight="1" outlineLevel="2" x14ac:dyDescent="0.2">
      <c r="B160" s="17" t="s">
        <v>197</v>
      </c>
      <c r="C160" s="18" t="s">
        <v>19</v>
      </c>
      <c r="D160" s="19">
        <v>7600287</v>
      </c>
      <c r="E160" s="19">
        <v>9278430</v>
      </c>
      <c r="F160" s="20"/>
      <c r="G160" s="19">
        <v>9278430</v>
      </c>
      <c r="H160" s="19">
        <v>7346218.8099999996</v>
      </c>
      <c r="I160" s="3">
        <f>'[1]итоговые результаты'!A151</f>
        <v>89</v>
      </c>
      <c r="J160" s="3" t="str">
        <f>'[1]итоговые результаты'!B151</f>
        <v>Резервуар разрыва струи</v>
      </c>
      <c r="K160" s="21">
        <f>'[1]итоговые результаты'!P151</f>
        <v>21006651</v>
      </c>
    </row>
    <row r="161" spans="2:11" ht="11.1" customHeight="1" outlineLevel="2" x14ac:dyDescent="0.2">
      <c r="B161" s="17" t="s">
        <v>198</v>
      </c>
      <c r="C161" s="18" t="s">
        <v>19</v>
      </c>
      <c r="D161" s="19">
        <v>20928171.699999999</v>
      </c>
      <c r="E161" s="19">
        <v>25549112</v>
      </c>
      <c r="F161" s="20"/>
      <c r="G161" s="19">
        <v>25549112</v>
      </c>
      <c r="H161" s="19">
        <v>23367078.09</v>
      </c>
      <c r="I161" s="3">
        <f>'[1]итоговые результаты'!A152</f>
        <v>90</v>
      </c>
      <c r="J161" s="3" t="str">
        <f>'[1]итоговые результаты'!B152</f>
        <v>Резервуары запаса питьевой воды</v>
      </c>
      <c r="K161" s="21">
        <f>'[1]итоговые результаты'!P152</f>
        <v>9070149</v>
      </c>
    </row>
    <row r="162" spans="2:11" ht="11.1" customHeight="1" outlineLevel="2" x14ac:dyDescent="0.2">
      <c r="B162" s="17" t="s">
        <v>199</v>
      </c>
      <c r="C162" s="18" t="s">
        <v>19</v>
      </c>
      <c r="D162" s="19">
        <v>21334074.059999999</v>
      </c>
      <c r="E162" s="19">
        <v>26044638</v>
      </c>
      <c r="F162" s="20"/>
      <c r="G162" s="19">
        <v>26044638</v>
      </c>
      <c r="H162" s="19">
        <v>24116555.800000001</v>
      </c>
      <c r="I162" s="3">
        <f>'[1]итоговые результаты'!A153</f>
        <v>91</v>
      </c>
      <c r="J162" s="3" t="str">
        <f>'[1]итоговые результаты'!B153</f>
        <v>Хозбытовая канализация</v>
      </c>
      <c r="K162" s="21">
        <f>'[1]итоговые результаты'!P153</f>
        <v>22324739</v>
      </c>
    </row>
    <row r="163" spans="2:11" ht="11.1" customHeight="1" outlineLevel="2" x14ac:dyDescent="0.2">
      <c r="B163" s="17" t="s">
        <v>200</v>
      </c>
      <c r="C163" s="18" t="s">
        <v>56</v>
      </c>
      <c r="D163" s="19">
        <v>40083</v>
      </c>
      <c r="E163" s="19">
        <v>4196790</v>
      </c>
      <c r="F163" s="20"/>
      <c r="G163" s="19">
        <v>4196790</v>
      </c>
      <c r="H163" s="20"/>
      <c r="I163" s="3">
        <f>'[1]итоговые результаты'!A154</f>
        <v>92</v>
      </c>
      <c r="J163" s="3" t="str">
        <f>'[1]итоговые результаты'!B154</f>
        <v>Кабельная линия 6 кВ кар</v>
      </c>
      <c r="K163" s="21">
        <f>'[1]итоговые результаты'!P154</f>
        <v>3506629</v>
      </c>
    </row>
    <row r="164" spans="2:11" ht="21.95" customHeight="1" outlineLevel="2" x14ac:dyDescent="0.2">
      <c r="B164" s="17" t="s">
        <v>201</v>
      </c>
      <c r="C164" s="18" t="s">
        <v>19</v>
      </c>
      <c r="D164" s="19">
        <v>2294935.2799999998</v>
      </c>
      <c r="E164" s="19">
        <v>2801657</v>
      </c>
      <c r="F164" s="20"/>
      <c r="G164" s="19">
        <v>2801657</v>
      </c>
      <c r="H164" s="19">
        <v>2611970.85</v>
      </c>
      <c r="I164" s="3">
        <f>'[1]итоговые результаты'!A155</f>
        <v>93</v>
      </c>
      <c r="J164" s="3" t="str">
        <f>'[1]итоговые результаты'!B155</f>
        <v>Внутриплощадочные автодороги и площадки</v>
      </c>
      <c r="K164" s="21">
        <f>'[1]итоговые результаты'!P155</f>
        <v>487735740</v>
      </c>
    </row>
    <row r="165" spans="2:11" ht="11.1" customHeight="1" outlineLevel="2" x14ac:dyDescent="0.2">
      <c r="B165" s="17" t="s">
        <v>202</v>
      </c>
      <c r="C165" s="18" t="s">
        <v>126</v>
      </c>
      <c r="D165" s="19">
        <v>509573.81</v>
      </c>
      <c r="E165" s="19">
        <v>5058380</v>
      </c>
      <c r="F165" s="20"/>
      <c r="G165" s="19">
        <v>5058380</v>
      </c>
      <c r="H165" s="19">
        <v>4652309.58</v>
      </c>
      <c r="I165" s="3">
        <f>'[1]итоговые результаты'!A156</f>
        <v>94</v>
      </c>
      <c r="J165" s="3" t="str">
        <f>'[1]итоговые результаты'!B156</f>
        <v>Узел оборотного водоснабжения</v>
      </c>
      <c r="K165" s="21">
        <f>'[1]итоговые результаты'!P156</f>
        <v>9941175</v>
      </c>
    </row>
    <row r="166" spans="2:11" ht="11.1" customHeight="1" outlineLevel="2" x14ac:dyDescent="0.2">
      <c r="B166" s="17" t="s">
        <v>203</v>
      </c>
      <c r="C166" s="18" t="s">
        <v>126</v>
      </c>
      <c r="D166" s="19">
        <v>2830376.8</v>
      </c>
      <c r="E166" s="19">
        <v>28096264</v>
      </c>
      <c r="F166" s="20"/>
      <c r="G166" s="19">
        <v>28096264</v>
      </c>
      <c r="H166" s="19">
        <v>25840786.120000001</v>
      </c>
      <c r="I166" s="3">
        <f>'[1]итоговые результаты'!A157</f>
        <v>95</v>
      </c>
      <c r="J166" s="3" t="str">
        <f>'[1]итоговые результаты'!B157</f>
        <v>Наружные сети освещения территории промплощадки</v>
      </c>
      <c r="K166" s="21">
        <f>'[1]итоговые результаты'!P157</f>
        <v>6209412</v>
      </c>
    </row>
    <row r="167" spans="2:11" ht="11.1" customHeight="1" outlineLevel="2" x14ac:dyDescent="0.2">
      <c r="B167" s="17" t="s">
        <v>204</v>
      </c>
      <c r="C167" s="18" t="s">
        <v>126</v>
      </c>
      <c r="D167" s="19">
        <v>3472168.03</v>
      </c>
      <c r="E167" s="19">
        <v>34467125</v>
      </c>
      <c r="F167" s="20"/>
      <c r="G167" s="19">
        <v>34467125</v>
      </c>
      <c r="H167" s="19">
        <v>31700214.859999999</v>
      </c>
      <c r="I167" s="3">
        <f>'[1]итоговые результаты'!A158</f>
        <v>96</v>
      </c>
      <c r="J167" s="3" t="str">
        <f>'[1]итоговые результаты'!B158</f>
        <v>Оборотное водоснабжение</v>
      </c>
      <c r="K167" s="21">
        <f>'[1]итоговые результаты'!P158</f>
        <v>3641354</v>
      </c>
    </row>
    <row r="168" spans="2:11" ht="11.1" customHeight="1" outlineLevel="2" x14ac:dyDescent="0.2">
      <c r="B168" s="17" t="s">
        <v>205</v>
      </c>
      <c r="C168" s="18" t="s">
        <v>126</v>
      </c>
      <c r="D168" s="19">
        <v>5009993.88</v>
      </c>
      <c r="E168" s="19">
        <v>49732640</v>
      </c>
      <c r="F168" s="20"/>
      <c r="G168" s="19">
        <v>49732640</v>
      </c>
      <c r="H168" s="19">
        <v>45740263.229999997</v>
      </c>
      <c r="I168" s="3">
        <f>'[1]итоговые результаты'!A159</f>
        <v>97</v>
      </c>
      <c r="J168" s="3" t="str">
        <f>'[1]итоговые результаты'!B159</f>
        <v>Внутриплощадочные тепловые сети</v>
      </c>
      <c r="K168" s="21">
        <f>'[1]итоговые результаты'!P159</f>
        <v>27374049</v>
      </c>
    </row>
    <row r="169" spans="2:11" ht="11.1" customHeight="1" outlineLevel="2" x14ac:dyDescent="0.2">
      <c r="B169" s="17" t="s">
        <v>206</v>
      </c>
      <c r="C169" s="18" t="s">
        <v>126</v>
      </c>
      <c r="D169" s="19">
        <v>6930747.4500000002</v>
      </c>
      <c r="E169" s="19">
        <v>68799359</v>
      </c>
      <c r="F169" s="20"/>
      <c r="G169" s="19">
        <v>68799359</v>
      </c>
      <c r="H169" s="19">
        <v>63276367.18</v>
      </c>
      <c r="I169" s="3">
        <f>'[1]итоговые результаты'!A160</f>
        <v>98</v>
      </c>
      <c r="J169" s="3" t="str">
        <f>'[1]итоговые результаты'!B160</f>
        <v>Водопровод питьевой воды</v>
      </c>
      <c r="K169" s="21">
        <f>'[1]итоговые результаты'!P160</f>
        <v>27904969</v>
      </c>
    </row>
    <row r="170" spans="2:11" ht="11.1" customHeight="1" outlineLevel="2" x14ac:dyDescent="0.2">
      <c r="B170" s="17" t="s">
        <v>207</v>
      </c>
      <c r="C170" s="18" t="s">
        <v>126</v>
      </c>
      <c r="D170" s="19">
        <v>8225744.3499999996</v>
      </c>
      <c r="E170" s="19">
        <v>81654388</v>
      </c>
      <c r="F170" s="20"/>
      <c r="G170" s="19">
        <v>81654388</v>
      </c>
      <c r="H170" s="19">
        <v>75099435.769999996</v>
      </c>
      <c r="I170" s="3">
        <f>'[1]итоговые результаты'!A161</f>
        <v>99</v>
      </c>
      <c r="J170" s="3" t="str">
        <f>'[1]итоговые результаты'!B161</f>
        <v>Ливневая канализация</v>
      </c>
      <c r="K170" s="21">
        <f>'[1]итоговые результаты'!P161</f>
        <v>39347389</v>
      </c>
    </row>
    <row r="171" spans="2:11" ht="11.1" customHeight="1" outlineLevel="2" x14ac:dyDescent="0.2">
      <c r="B171" s="17" t="s">
        <v>208</v>
      </c>
      <c r="C171" s="18" t="s">
        <v>126</v>
      </c>
      <c r="D171" s="19">
        <v>8413267.5299999993</v>
      </c>
      <c r="E171" s="19">
        <v>83515872</v>
      </c>
      <c r="F171" s="20"/>
      <c r="G171" s="19">
        <v>83515872</v>
      </c>
      <c r="H171" s="19">
        <v>76811485.900000006</v>
      </c>
      <c r="I171" s="3">
        <f>'[1]итоговые результаты'!A162</f>
        <v>100</v>
      </c>
      <c r="J171" s="3" t="str">
        <f>'[1]итоговые результаты'!B162</f>
        <v>Насосные станции перекачки производственных и дождевых сточных вод</v>
      </c>
      <c r="K171" s="21">
        <f>'[1]итоговые результаты'!P162</f>
        <v>3001775</v>
      </c>
    </row>
    <row r="172" spans="2:11" ht="11.1" customHeight="1" outlineLevel="2" x14ac:dyDescent="0.2">
      <c r="B172" s="17" t="s">
        <v>209</v>
      </c>
      <c r="C172" s="18" t="s">
        <v>126</v>
      </c>
      <c r="D172" s="19">
        <v>9029104.4800000004</v>
      </c>
      <c r="E172" s="19">
        <v>89629092</v>
      </c>
      <c r="F172" s="20"/>
      <c r="G172" s="19">
        <v>89629092</v>
      </c>
      <c r="H172" s="19">
        <v>82433956.150000006</v>
      </c>
      <c r="I172" s="3">
        <f>'[1]итоговые результаты'!A163</f>
        <v>101</v>
      </c>
      <c r="J172" s="3" t="str">
        <f>'[1]итоговые результаты'!B163</f>
        <v>Кабельные линии связи</v>
      </c>
      <c r="K172" s="21">
        <f>'[1]итоговые результаты'!P163</f>
        <v>1516659</v>
      </c>
    </row>
    <row r="173" spans="2:11" ht="11.1" customHeight="1" outlineLevel="2" x14ac:dyDescent="0.2">
      <c r="B173" s="17" t="s">
        <v>210</v>
      </c>
      <c r="C173" s="18" t="s">
        <v>45</v>
      </c>
      <c r="D173" s="19">
        <v>14518</v>
      </c>
      <c r="E173" s="19">
        <v>1815162</v>
      </c>
      <c r="F173" s="20"/>
      <c r="G173" s="19">
        <v>1815162</v>
      </c>
      <c r="H173" s="20"/>
      <c r="I173" s="3">
        <f>'[1]итоговые результаты'!A164</f>
        <v>102</v>
      </c>
      <c r="J173" s="3" t="str">
        <f>'[1]итоговые результаты'!B164</f>
        <v>Внутриплощадочные трубопроводы газоснабжения</v>
      </c>
      <c r="K173" s="21">
        <f>'[1]итоговые результаты'!P164</f>
        <v>49951596</v>
      </c>
    </row>
    <row r="174" spans="2:11" ht="11.1" customHeight="1" outlineLevel="2" x14ac:dyDescent="0.2">
      <c r="B174" s="17" t="s">
        <v>211</v>
      </c>
      <c r="C174" s="18" t="s">
        <v>19</v>
      </c>
      <c r="D174" s="19">
        <v>38189293.460000001</v>
      </c>
      <c r="E174" s="19">
        <v>46621489</v>
      </c>
      <c r="F174" s="20"/>
      <c r="G174" s="19">
        <v>46621489</v>
      </c>
      <c r="H174" s="19">
        <v>36642845.490000002</v>
      </c>
      <c r="I174" s="3">
        <f>'[1]итоговые результаты'!A165</f>
        <v>103</v>
      </c>
      <c r="J174" s="3" t="str">
        <f>'[1]итоговые результаты'!B165</f>
        <v>Подпорная стена газопоршневой электростанции</v>
      </c>
      <c r="K174" s="21">
        <f>'[1]итоговые результаты'!P165</f>
        <v>53255681</v>
      </c>
    </row>
    <row r="175" spans="2:11" ht="11.1" customHeight="1" outlineLevel="2" x14ac:dyDescent="0.2">
      <c r="B175" s="17" t="s">
        <v>212</v>
      </c>
      <c r="C175" s="18" t="s">
        <v>213</v>
      </c>
      <c r="D175" s="19">
        <v>38440930.969999999</v>
      </c>
      <c r="E175" s="19">
        <v>46928689</v>
      </c>
      <c r="F175" s="20"/>
      <c r="G175" s="19">
        <v>46928689</v>
      </c>
      <c r="H175" s="19">
        <v>36392789.880000003</v>
      </c>
      <c r="I175" s="3">
        <f>'[1]итоговые результаты'!A166</f>
        <v>104</v>
      </c>
      <c r="J175" s="3" t="str">
        <f>'[1]итоговые результаты'!B166</f>
        <v>Технологическая связь ГРС</v>
      </c>
      <c r="K175" s="21">
        <f>'[1]итоговые результаты'!P166</f>
        <v>10266553</v>
      </c>
    </row>
    <row r="176" spans="2:11" ht="11.1" customHeight="1" outlineLevel="2" x14ac:dyDescent="0.2">
      <c r="B176" s="17" t="s">
        <v>214</v>
      </c>
      <c r="C176" s="18" t="s">
        <v>213</v>
      </c>
      <c r="D176" s="19">
        <v>3535059.51</v>
      </c>
      <c r="E176" s="19">
        <v>4315601</v>
      </c>
      <c r="F176" s="20"/>
      <c r="G176" s="19">
        <v>4315601</v>
      </c>
      <c r="H176" s="19">
        <v>3368267.2</v>
      </c>
      <c r="I176" s="3">
        <f>'[1]итоговые результаты'!A167</f>
        <v>105</v>
      </c>
      <c r="J176" s="3" t="str">
        <f>'[1]итоговые результаты'!B167</f>
        <v>Газопровод газопоршневой электростанции №2</v>
      </c>
      <c r="K176" s="21">
        <f>'[1]итоговые результаты'!P167</f>
        <v>4897436</v>
      </c>
    </row>
    <row r="177" spans="2:11" ht="11.1" customHeight="1" outlineLevel="2" x14ac:dyDescent="0.2">
      <c r="B177" s="17" t="s">
        <v>215</v>
      </c>
      <c r="C177" s="18" t="s">
        <v>213</v>
      </c>
      <c r="D177" s="19">
        <v>375320.74</v>
      </c>
      <c r="E177" s="19">
        <v>458192</v>
      </c>
      <c r="F177" s="20"/>
      <c r="G177" s="19">
        <v>458192</v>
      </c>
      <c r="H177" s="19">
        <v>246937.87</v>
      </c>
      <c r="I177" s="3">
        <f>'[1]итоговые результаты'!A168</f>
        <v>106</v>
      </c>
      <c r="J177" s="3" t="str">
        <f>'[1]итоговые результаты'!B168</f>
        <v>Склад масла газопоршневой электростанции</v>
      </c>
      <c r="K177" s="21">
        <f>'[1]итоговые результаты'!P168</f>
        <v>519966</v>
      </c>
    </row>
    <row r="178" spans="2:11" ht="11.1" customHeight="1" outlineLevel="2" x14ac:dyDescent="0.2">
      <c r="B178" s="17" t="s">
        <v>216</v>
      </c>
      <c r="C178" s="18" t="s">
        <v>213</v>
      </c>
      <c r="D178" s="19">
        <v>801503.94</v>
      </c>
      <c r="E178" s="19">
        <v>978476</v>
      </c>
      <c r="F178" s="20"/>
      <c r="G178" s="19">
        <v>978476</v>
      </c>
      <c r="H178" s="19">
        <v>769323.82</v>
      </c>
      <c r="I178" s="3">
        <f>'[1]итоговые результаты'!A169</f>
        <v>107</v>
      </c>
      <c r="J178" s="3" t="str">
        <f>'[1]итоговые результаты'!B169</f>
        <v>ПУРГ</v>
      </c>
      <c r="K178" s="21">
        <f>'[1]итоговые результаты'!P169</f>
        <v>1110396</v>
      </c>
    </row>
    <row r="179" spans="2:11" ht="11.1" customHeight="1" outlineLevel="2" x14ac:dyDescent="0.2">
      <c r="B179" s="17" t="s">
        <v>217</v>
      </c>
      <c r="C179" s="18" t="s">
        <v>189</v>
      </c>
      <c r="D179" s="19">
        <v>888615567.54999995</v>
      </c>
      <c r="E179" s="19">
        <v>1045208058</v>
      </c>
      <c r="F179" s="20"/>
      <c r="G179" s="19">
        <v>1045208058</v>
      </c>
      <c r="H179" s="19">
        <v>883425913.45000005</v>
      </c>
      <c r="I179" s="3">
        <f>'[1]итоговые результаты'!A170</f>
        <v>108</v>
      </c>
      <c r="J179" s="3" t="str">
        <f>'[1]итоговые результаты'!B170</f>
        <v>Газопровод</v>
      </c>
      <c r="K179" s="21">
        <f>'[1]итоговые результаты'!P170</f>
        <v>1311472172</v>
      </c>
    </row>
    <row r="180" spans="2:11" ht="11.1" customHeight="1" outlineLevel="2" x14ac:dyDescent="0.2">
      <c r="B180" s="17" t="s">
        <v>218</v>
      </c>
      <c r="C180" s="18" t="s">
        <v>219</v>
      </c>
      <c r="D180" s="19">
        <v>1446845.9</v>
      </c>
      <c r="E180" s="19">
        <v>1766309</v>
      </c>
      <c r="F180" s="20"/>
      <c r="G180" s="19">
        <v>1766309</v>
      </c>
      <c r="H180" s="19">
        <v>1182637.22</v>
      </c>
      <c r="I180" s="3">
        <f>'[1]итоговые результаты'!A171</f>
        <v>109</v>
      </c>
      <c r="J180" s="3" t="str">
        <f>'[1]итоговые результаты'!B171</f>
        <v>Решетчатое ограждение "Газопоршневой станции"</v>
      </c>
      <c r="K180" s="21">
        <f>'[1]итоговые результаты'!P171</f>
        <v>2004446</v>
      </c>
    </row>
    <row r="181" spans="2:11" ht="11.1" customHeight="1" outlineLevel="2" x14ac:dyDescent="0.2">
      <c r="B181" s="17" t="s">
        <v>220</v>
      </c>
      <c r="C181" s="18" t="s">
        <v>189</v>
      </c>
      <c r="D181" s="19">
        <v>9489964.8900000006</v>
      </c>
      <c r="E181" s="19">
        <v>10964705</v>
      </c>
      <c r="F181" s="20"/>
      <c r="G181" s="19">
        <v>10964705</v>
      </c>
      <c r="H181" s="19">
        <v>7000928.0199999996</v>
      </c>
      <c r="I181" s="3">
        <f>'[1]итоговые результаты'!A172</f>
        <v>110</v>
      </c>
      <c r="J181" s="3" t="str">
        <f>'[1]итоговые результаты'!B172</f>
        <v>Площадка ГРС</v>
      </c>
      <c r="K181" s="21">
        <f>'[1]итоговые результаты'!P172</f>
        <v>14005860</v>
      </c>
    </row>
    <row r="182" spans="2:11" ht="11.1" customHeight="1" outlineLevel="2" x14ac:dyDescent="0.2">
      <c r="B182" s="17" t="s">
        <v>221</v>
      </c>
      <c r="C182" s="18" t="s">
        <v>213</v>
      </c>
      <c r="D182" s="19">
        <v>10881344.300000001</v>
      </c>
      <c r="E182" s="19">
        <v>13660652</v>
      </c>
      <c r="F182" s="20"/>
      <c r="G182" s="19">
        <v>13660652</v>
      </c>
      <c r="H182" s="19">
        <v>12052644.189999999</v>
      </c>
      <c r="I182" s="3">
        <f>'[1]итоговые результаты'!A173</f>
        <v>111</v>
      </c>
      <c r="J182" s="3" t="str">
        <f>'[1]итоговые результаты'!B173</f>
        <v>Площадка ГПС</v>
      </c>
      <c r="K182" s="21">
        <f>'[1]итоговые результаты'!P173</f>
        <v>15074906</v>
      </c>
    </row>
    <row r="183" spans="2:11" ht="11.1" customHeight="1" outlineLevel="2" x14ac:dyDescent="0.2">
      <c r="B183" s="17" t="s">
        <v>222</v>
      </c>
      <c r="C183" s="18" t="s">
        <v>213</v>
      </c>
      <c r="D183" s="19">
        <v>1093989.99</v>
      </c>
      <c r="E183" s="19">
        <v>1335543</v>
      </c>
      <c r="F183" s="20"/>
      <c r="G183" s="19">
        <v>1335543</v>
      </c>
      <c r="H183" s="19">
        <v>1042373.01</v>
      </c>
      <c r="I183" s="3">
        <f>'[1]итоговые результаты'!A174</f>
        <v>112</v>
      </c>
      <c r="J183" s="3" t="str">
        <f>'[1]итоговые результаты'!B174</f>
        <v>Газопровод газопоршневой электростанции №1</v>
      </c>
      <c r="K183" s="21">
        <f>'[1]итоговые результаты'!P174</f>
        <v>1515603</v>
      </c>
    </row>
    <row r="184" spans="2:11" ht="11.1" customHeight="1" outlineLevel="2" x14ac:dyDescent="0.2">
      <c r="B184" s="17" t="s">
        <v>223</v>
      </c>
      <c r="C184" s="18" t="s">
        <v>189</v>
      </c>
      <c r="D184" s="19">
        <v>2975973.28</v>
      </c>
      <c r="E184" s="19">
        <v>3438440</v>
      </c>
      <c r="F184" s="20"/>
      <c r="G184" s="19">
        <v>3438440</v>
      </c>
      <c r="H184" s="19">
        <v>2173757.4300000002</v>
      </c>
      <c r="I184" s="3">
        <f>'[1]итоговые результаты'!A175</f>
        <v>113</v>
      </c>
      <c r="J184" s="3" t="str">
        <f>'[1]итоговые результаты'!B175</f>
        <v>Система отопления, тепловые сети</v>
      </c>
      <c r="K184" s="21">
        <f>'[1]итоговые результаты'!P175</f>
        <v>4392120</v>
      </c>
    </row>
    <row r="185" spans="2:11" ht="11.1" customHeight="1" outlineLevel="2" x14ac:dyDescent="0.2">
      <c r="B185" s="17" t="s">
        <v>224</v>
      </c>
      <c r="C185" s="18" t="s">
        <v>189</v>
      </c>
      <c r="D185" s="19">
        <v>2279412.23</v>
      </c>
      <c r="E185" s="19">
        <v>2633633</v>
      </c>
      <c r="F185" s="20"/>
      <c r="G185" s="19">
        <v>2633633</v>
      </c>
      <c r="H185" s="19">
        <v>1288502.1000000001</v>
      </c>
      <c r="I185" s="3">
        <f>'[1]итоговые результаты'!A176</f>
        <v>114</v>
      </c>
      <c r="J185" s="3" t="str">
        <f>'[1]итоговые результаты'!B176</f>
        <v>Электроснабжение. ВЛ 6кВ</v>
      </c>
      <c r="K185" s="21">
        <f>'[1]итоговые результаты'!P176</f>
        <v>3364093</v>
      </c>
    </row>
    <row r="186" spans="2:11" ht="11.1" customHeight="1" outlineLevel="2" x14ac:dyDescent="0.2">
      <c r="B186" s="17" t="s">
        <v>225</v>
      </c>
      <c r="C186" s="18" t="s">
        <v>226</v>
      </c>
      <c r="D186" s="19">
        <v>147882287.19999999</v>
      </c>
      <c r="E186" s="19">
        <v>174087028</v>
      </c>
      <c r="F186" s="20"/>
      <c r="G186" s="19">
        <v>174087028</v>
      </c>
      <c r="H186" s="19">
        <v>130434217</v>
      </c>
      <c r="I186" s="3">
        <f>'[1]итоговые результаты'!A177</f>
        <v>115</v>
      </c>
      <c r="J186" s="3" t="str">
        <f>'[1]итоговые результаты'!B177</f>
        <v>Газопровод высокого давления от ГРС до ВБЦЗ</v>
      </c>
      <c r="K186" s="21">
        <f>'[1]итоговые результаты'!P177</f>
        <v>246139715</v>
      </c>
    </row>
    <row r="187" spans="2:11" ht="11.1" customHeight="1" outlineLevel="2" x14ac:dyDescent="0.2">
      <c r="B187" s="17" t="s">
        <v>227</v>
      </c>
      <c r="C187" s="18" t="s">
        <v>97</v>
      </c>
      <c r="D187" s="19">
        <v>1219951.92</v>
      </c>
      <c r="E187" s="19">
        <v>1382937</v>
      </c>
      <c r="F187" s="20"/>
      <c r="G187" s="19">
        <v>1382937</v>
      </c>
      <c r="H187" s="19">
        <v>703222.37</v>
      </c>
      <c r="I187" s="3">
        <f>'[1]итоговые результаты'!A178</f>
        <v>116</v>
      </c>
      <c r="J187" s="3" t="str">
        <f>'[1]итоговые результаты'!B178</f>
        <v>Устройство асфальтобетонного покрытия в районе КПП</v>
      </c>
      <c r="K187" s="21">
        <f>'[1]итоговые результаты'!P178</f>
        <v>1800478</v>
      </c>
    </row>
    <row r="188" spans="2:11" ht="11.1" customHeight="1" outlineLevel="2" x14ac:dyDescent="0.2">
      <c r="B188" s="17" t="s">
        <v>228</v>
      </c>
      <c r="C188" s="18" t="s">
        <v>113</v>
      </c>
      <c r="D188" s="19">
        <v>10603661.83</v>
      </c>
      <c r="E188" s="19">
        <v>13538814</v>
      </c>
      <c r="F188" s="20"/>
      <c r="G188" s="19">
        <v>13538814</v>
      </c>
      <c r="H188" s="19">
        <v>10576342.810000001</v>
      </c>
      <c r="I188" s="3">
        <f>'[1]итоговые результаты'!A179</f>
        <v>117</v>
      </c>
      <c r="J188" s="3" t="str">
        <f>'[1]итоговые результаты'!B179</f>
        <v>Решетчатое ограждение периметра от КПП1 до КПП2</v>
      </c>
      <c r="K188" s="21">
        <f>'[1]итоговые результаты'!P179</f>
        <v>13869590</v>
      </c>
    </row>
    <row r="189" spans="2:11" ht="11.1" customHeight="1" outlineLevel="2" x14ac:dyDescent="0.2">
      <c r="B189" s="17" t="s">
        <v>229</v>
      </c>
      <c r="C189" s="18" t="s">
        <v>19</v>
      </c>
      <c r="D189" s="19">
        <v>2216750.2999999998</v>
      </c>
      <c r="E189" s="19">
        <v>2706209</v>
      </c>
      <c r="F189" s="20"/>
      <c r="G189" s="19">
        <v>2706209</v>
      </c>
      <c r="H189" s="19">
        <v>1509585.19</v>
      </c>
      <c r="I189" s="3">
        <f>'[1]итоговые результаты'!A180</f>
        <v>118</v>
      </c>
      <c r="J189" s="3" t="str">
        <f>'[1]итоговые результаты'!B180</f>
        <v>Внутриплощадочные сети телефонизации</v>
      </c>
      <c r="K189" s="21">
        <f>'[1]итоговые результаты'!P180</f>
        <v>2899509</v>
      </c>
    </row>
    <row r="190" spans="2:11" ht="11.1" customHeight="1" outlineLevel="2" x14ac:dyDescent="0.2">
      <c r="B190" s="17" t="s">
        <v>230</v>
      </c>
      <c r="C190" s="18" t="s">
        <v>62</v>
      </c>
      <c r="D190" s="19">
        <v>458913</v>
      </c>
      <c r="E190" s="19">
        <v>18968264</v>
      </c>
      <c r="F190" s="20"/>
      <c r="G190" s="19">
        <v>18968264</v>
      </c>
      <c r="H190" s="20"/>
      <c r="I190" s="3">
        <f>'[1]итоговые результаты'!A181</f>
        <v>119</v>
      </c>
      <c r="J190" s="3" t="str">
        <f>'[1]итоговые результаты'!B181</f>
        <v>Площадка с отводом для воды в районе ГО</v>
      </c>
      <c r="K190" s="21">
        <f>'[1]итоговые результаты'!P181</f>
        <v>1415525</v>
      </c>
    </row>
    <row r="191" spans="2:11" ht="11.1" customHeight="1" outlineLevel="2" x14ac:dyDescent="0.2">
      <c r="B191" s="17" t="s">
        <v>143</v>
      </c>
      <c r="C191" s="18" t="s">
        <v>142</v>
      </c>
      <c r="D191" s="19">
        <v>69952</v>
      </c>
      <c r="E191" s="19">
        <v>11898447</v>
      </c>
      <c r="F191" s="20"/>
      <c r="G191" s="19">
        <v>11898447</v>
      </c>
      <c r="H191" s="20"/>
      <c r="I191" s="3">
        <f>'[1]итоговые результаты'!A182</f>
        <v>120</v>
      </c>
      <c r="J191" s="3" t="str">
        <f>'[1]итоговые результаты'!B182</f>
        <v>Подпорная стена № 13</v>
      </c>
      <c r="K191" s="21">
        <f>'[1]итоговые результаты'!P182</f>
        <v>10782749</v>
      </c>
    </row>
    <row r="192" spans="2:11" ht="11.1" customHeight="1" outlineLevel="2" x14ac:dyDescent="0.2">
      <c r="B192" s="17" t="s">
        <v>231</v>
      </c>
      <c r="C192" s="18" t="s">
        <v>142</v>
      </c>
      <c r="D192" s="19">
        <v>528716</v>
      </c>
      <c r="E192" s="19">
        <v>13732779</v>
      </c>
      <c r="F192" s="20"/>
      <c r="G192" s="19">
        <v>13732779</v>
      </c>
      <c r="H192" s="20"/>
      <c r="I192" s="3">
        <f>'[1]итоговые результаты'!A183</f>
        <v>121</v>
      </c>
      <c r="J192" s="3" t="str">
        <f>'[1]итоговые результаты'!B183</f>
        <v>Подпорная стена №1</v>
      </c>
      <c r="K192" s="21">
        <f>'[1]итоговые результаты'!P183</f>
        <v>228793673</v>
      </c>
    </row>
    <row r="193" spans="2:11" ht="11.1" customHeight="1" outlineLevel="2" x14ac:dyDescent="0.2">
      <c r="B193" s="17" t="s">
        <v>232</v>
      </c>
      <c r="C193" s="18" t="s">
        <v>233</v>
      </c>
      <c r="D193" s="19">
        <v>1714031.36</v>
      </c>
      <c r="E193" s="19">
        <v>1943026</v>
      </c>
      <c r="F193" s="20"/>
      <c r="G193" s="19">
        <v>1943026</v>
      </c>
      <c r="H193" s="19">
        <v>1548076.62</v>
      </c>
      <c r="I193" s="3">
        <f>'[1]итоговые результаты'!A184</f>
        <v>122</v>
      </c>
      <c r="J193" s="3" t="str">
        <f>'[1]итоговые результаты'!B184</f>
        <v>Площадка с отводом воды дворовая часть АБК</v>
      </c>
      <c r="K193" s="21">
        <f>'[1]итоговые результаты'!P184</f>
        <v>1170472</v>
      </c>
    </row>
    <row r="194" spans="2:11" ht="11.1" customHeight="1" outlineLevel="2" x14ac:dyDescent="0.2">
      <c r="B194" s="17" t="s">
        <v>234</v>
      </c>
      <c r="C194" s="18" t="s">
        <v>126</v>
      </c>
      <c r="D194" s="19">
        <v>900000</v>
      </c>
      <c r="E194" s="19">
        <v>8934018</v>
      </c>
      <c r="F194" s="20"/>
      <c r="G194" s="19">
        <v>8934018</v>
      </c>
      <c r="H194" s="19">
        <v>8216823.7199999997</v>
      </c>
      <c r="I194" s="3">
        <f>'[1]итоговые результаты'!A185</f>
        <v>123</v>
      </c>
      <c r="J194" s="3" t="str">
        <f>'[1]итоговые результаты'!B185</f>
        <v>Площадки с баками для сбора ТБО</v>
      </c>
      <c r="K194" s="21">
        <f>'[1]итоговые результаты'!P185</f>
        <v>501479</v>
      </c>
    </row>
    <row r="195" spans="2:11" ht="11.1" customHeight="1" outlineLevel="2" x14ac:dyDescent="0.2">
      <c r="B195" s="17" t="s">
        <v>235</v>
      </c>
      <c r="C195" s="18" t="s">
        <v>126</v>
      </c>
      <c r="D195" s="19">
        <v>900000</v>
      </c>
      <c r="E195" s="19">
        <v>8934018</v>
      </c>
      <c r="F195" s="20"/>
      <c r="G195" s="19">
        <v>8934018</v>
      </c>
      <c r="H195" s="19">
        <v>8216823.7199999997</v>
      </c>
      <c r="I195" s="3">
        <f>'[1]итоговые результаты'!A186</f>
        <v>124</v>
      </c>
      <c r="J195" s="3" t="str">
        <f>'[1]итоговые результаты'!B186</f>
        <v>Подпорная стена №7</v>
      </c>
      <c r="K195" s="21">
        <f>'[1]итоговые результаты'!P186</f>
        <v>260498424</v>
      </c>
    </row>
    <row r="196" spans="2:11" s="1" customFormat="1" ht="20.25" customHeight="1" x14ac:dyDescent="0.2">
      <c r="I196" s="9"/>
      <c r="J196" s="9"/>
      <c r="K196" s="9"/>
    </row>
    <row r="197" spans="2:11" ht="11.1" customHeight="1" x14ac:dyDescent="0.2">
      <c r="B197" s="22" t="s">
        <v>236</v>
      </c>
      <c r="C197" s="22"/>
      <c r="D197" s="10">
        <v>8589259863.7000008</v>
      </c>
      <c r="E197" s="10">
        <v>11889688252.83</v>
      </c>
      <c r="F197" s="11"/>
      <c r="G197" s="10">
        <v>11889688252.83</v>
      </c>
      <c r="H197" s="10">
        <v>9986691365.1899986</v>
      </c>
    </row>
  </sheetData>
  <mergeCells count="10">
    <mergeCell ref="B197:C197"/>
    <mergeCell ref="I9:K10"/>
    <mergeCell ref="B5:H5"/>
    <mergeCell ref="B6:H6"/>
    <mergeCell ref="D8:H8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2017-02-02T06:31:59Z</dcterms:created>
  <dcterms:modified xsi:type="dcterms:W3CDTF">2017-02-02T06:33:32Z</dcterms:modified>
</cp:coreProperties>
</file>