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-300" yWindow="-60" windowWidth="28800" windowHeight="12435"/>
  </bookViews>
  <sheets>
    <sheet name="Лист1" sheetId="1" r:id="rId1"/>
  </sheets>
  <definedNames>
    <definedName name="a_1">{"","одинz","дваz","триz","четыреz","пятьz","шестьz","семьz","восемьz","девятьz"}</definedName>
    <definedName name="a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a_3">{"";1;"двадцатьz";"тридцатьz";"сорокz";"пятьдесятz";"шестьдесятz";"семьдесятz";"восемьдесятz";"девяностоz"}</definedName>
    <definedName name="a_4">{"","стоz","двестиz","тристаz","четырестаz","пятьсотz","шестьсотz","семьсотz","восемьсотz","девятьсотz"}</definedName>
    <definedName name="a_5">{"","однаz","двеz","триz","четыреz","пятьz","шестьz","семьz","восемьz","девятьz"}</definedName>
    <definedName name="a0">"000000000000"&amp;MID(1/2,2,1)&amp;"00"</definedName>
    <definedName name="a0x">IF(a_3=1,a_2,a_3&amp;a_1)</definedName>
    <definedName name="a1x">IF(a_3=1,a_2,a_3&amp;a_5)</definedName>
    <definedName name="лим">{0,"овz";1,"z";2,"аz";5,"овz"}</definedName>
    <definedName name="_xlnm.Print_Area" localSheetId="0">Лист1!$A$5:$D$29</definedName>
    <definedName name="сыт">{0,"тысячz";1,"тысячаz";2,"тысячиz";5,"тысячz"}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2" i="1" s="1"/>
  <c r="D10" i="1"/>
  <c r="D13" i="1" s="1"/>
  <c r="D11" i="1"/>
  <c r="D6" i="1"/>
  <c r="D7" i="1" s="1"/>
  <c r="D14" i="1" l="1"/>
  <c r="D8" i="1"/>
  <c r="D15" i="1" l="1"/>
  <c r="D16" i="1"/>
  <c r="D17" i="1"/>
  <c r="D19" i="1" l="1"/>
  <c r="D18" i="1"/>
  <c r="D20" i="1" s="1"/>
  <c r="D21" i="1" l="1"/>
  <c r="D22" i="1" s="1"/>
  <c r="D23" i="1" l="1"/>
  <c r="D24" i="1" l="1"/>
  <c r="D25" i="1" s="1"/>
  <c r="D26" i="1" s="1"/>
  <c r="D27" i="1" s="1"/>
  <c r="D28" i="1" s="1"/>
  <c r="D29" i="1" s="1"/>
  <c r="C6" i="1" l="1"/>
  <c r="D4" i="1"/>
  <c r="C7" i="1" l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B6" i="1" l="1"/>
  <c r="B7" i="1" s="1"/>
  <c r="B8" i="1" s="1"/>
  <c r="F7" i="1"/>
  <c r="B9" i="1" l="1"/>
  <c r="B10" i="1" l="1"/>
  <c r="B11" i="1" l="1"/>
  <c r="B19" i="1" l="1"/>
  <c r="B12" i="1"/>
  <c r="B13" i="1" s="1"/>
  <c r="B20" i="1" l="1"/>
  <c r="B21" i="1"/>
  <c r="B14" i="1"/>
  <c r="B15" i="1" s="1"/>
  <c r="B16" i="1" s="1"/>
  <c r="B17" i="1" s="1"/>
  <c r="B18" i="1" l="1"/>
  <c r="B22" i="1"/>
  <c r="B23" i="1" l="1"/>
  <c r="B24" i="1" l="1"/>
  <c r="B26" i="1" l="1"/>
  <c r="B25" i="1"/>
  <c r="B27" i="1" l="1"/>
  <c r="B28" i="1" l="1"/>
  <c r="B29" i="1" l="1"/>
</calcChain>
</file>

<file path=xl/sharedStrings.xml><?xml version="1.0" encoding="utf-8"?>
<sst xmlns="http://schemas.openxmlformats.org/spreadsheetml/2006/main" count="8" uniqueCount="8">
  <si>
    <t>№ п/п</t>
  </si>
  <si>
    <t>Дата платежа</t>
  </si>
  <si>
    <t xml:space="preserve">Месяцев рассрочки: </t>
  </si>
  <si>
    <t xml:space="preserve">Оплата долга в срок до: </t>
  </si>
  <si>
    <t>Размер платежа (рублей)</t>
  </si>
  <si>
    <t xml:space="preserve">Сумма: </t>
  </si>
  <si>
    <t xml:space="preserve">До какого числа: </t>
  </si>
  <si>
    <t>В ячейку D31 вводится последний платеж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</si>
</sst>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Protection="1"/>
    <xf numFmtId="0" fontId="4" fillId="0" borderId="0" xfId="0" applyFont="1" applyBorder="1" applyAlignment="1" applyProtection="1">
      <alignment horizontal="right" vertical="center"/>
    </xf>
    <xf numFmtId="14" fontId="5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Protection="1"/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164" fontId="5" fillId="0" borderId="0" xfId="1" applyFont="1" applyBorder="1" applyAlignment="1" applyProtection="1">
      <alignment vertical="center"/>
    </xf>
    <xf numFmtId="165" fontId="1" fillId="0" borderId="1" xfId="0" applyNumberFormat="1" applyFont="1" applyBorder="1" applyAlignment="1" applyProtection="1">
      <alignment horizontal="center" vertical="center"/>
    </xf>
    <xf numFmtId="164" fontId="1" fillId="2" borderId="1" xfId="1" applyFont="1" applyFill="1" applyBorder="1" applyAlignment="1" applyProtection="1">
      <alignment vertical="center"/>
    </xf>
    <xf numFmtId="43" fontId="0" fillId="0" borderId="0" xfId="0" applyNumberFormat="1" applyProtection="1"/>
  </cellXfs>
  <cellStyles count="2">
    <cellStyle name="Обычный" xfId="0" builtinId="0"/>
    <cellStyle name="Финансовый" xfId="1" builtinId="3"/>
  </cellStyles>
  <dxfs count="1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31"/>
  <sheetViews>
    <sheetView tabSelected="1" view="pageBreakPreview" zoomScale="120" zoomScaleNormal="100" zoomScaleSheetLayoutView="120" workbookViewId="0">
      <pane ySplit="4" topLeftCell="A5" activePane="bottomLeft" state="frozen"/>
      <selection pane="bottomLeft" activeCell="D7" sqref="D7"/>
    </sheetView>
  </sheetViews>
  <sheetFormatPr defaultRowHeight="15" x14ac:dyDescent="0.25"/>
  <cols>
    <col min="1" max="1" width="2.85546875" style="1" customWidth="1"/>
    <col min="2" max="2" width="3.5703125" style="1" customWidth="1"/>
    <col min="3" max="3" width="23.7109375" style="1" bestFit="1" customWidth="1"/>
    <col min="4" max="4" width="15.7109375" style="1" customWidth="1"/>
    <col min="5" max="16384" width="9.140625" style="1"/>
  </cols>
  <sheetData>
    <row r="1" spans="1:6" x14ac:dyDescent="0.25">
      <c r="C1" s="2" t="s">
        <v>5</v>
      </c>
      <c r="D1" s="8">
        <v>15000</v>
      </c>
    </row>
    <row r="2" spans="1:6" x14ac:dyDescent="0.25">
      <c r="C2" s="2" t="s">
        <v>2</v>
      </c>
      <c r="D2" s="4">
        <v>13</v>
      </c>
    </row>
    <row r="3" spans="1:6" x14ac:dyDescent="0.25">
      <c r="C3" s="2" t="s">
        <v>6</v>
      </c>
      <c r="D3" s="4">
        <v>28</v>
      </c>
    </row>
    <row r="4" spans="1:6" x14ac:dyDescent="0.25">
      <c r="C4" s="2" t="s">
        <v>3</v>
      </c>
      <c r="D4" s="3">
        <f ca="1">TRUNC((TEXT(TODAY()+365.25/12*$D$2-25,"М"))&amp;TEXT(TODAY()+365.25/12*$D$2-25,".ГГГ"))+$D$3-1</f>
        <v>43159</v>
      </c>
    </row>
    <row r="5" spans="1:6" ht="24" customHeight="1" x14ac:dyDescent="0.25">
      <c r="A5" s="5"/>
      <c r="B5" s="6" t="s">
        <v>0</v>
      </c>
      <c r="C5" s="6" t="s">
        <v>1</v>
      </c>
      <c r="D5" s="6" t="s">
        <v>4</v>
      </c>
    </row>
    <row r="6" spans="1:6" ht="11.25" customHeight="1" x14ac:dyDescent="0.25">
      <c r="A6" s="5"/>
      <c r="B6" s="7">
        <f>IF(SUBTOTAL(109,$D6)&gt;0,MAX($B$5:$B5)+1,"")</f>
        <v>1</v>
      </c>
      <c r="C6" s="9">
        <f ca="1">TRUNC((TEXT(TODAY(),"М"))&amp;TEXT(TODAY(),".ГГГ"))+$D$3-1</f>
        <v>42794</v>
      </c>
      <c r="D6" s="10">
        <f>CEILING(($D$1-$D$31)/($D$2-($D$31&lt;&gt;0)),0.01)</f>
        <v>1166.67</v>
      </c>
    </row>
    <row r="7" spans="1:6" ht="11.25" customHeight="1" x14ac:dyDescent="0.25">
      <c r="A7" s="5"/>
      <c r="B7" s="7">
        <f>IF(SUBTOTAL(109,$D7)&gt;0,MAX($B$5:$B6)+1,"")</f>
        <v>2</v>
      </c>
      <c r="C7" s="9">
        <f ca="1">IF(TRUNC((TEXT($C6+365.25/12,"М"))&amp;TEXT($C6+365.25/12,".ГГГ"))+$D$3-1&lt;=$D$4,TRUNC((TEXT($C6+365.25/12,"М"))&amp;TEXT($C6+365.25/12,".ГГГ"))+$D$3-1,"")</f>
        <v>42822</v>
      </c>
      <c r="D7" s="10">
        <f>IF($D$31,CHOOSE(SIGN(COUNTA($D$6:$D6)-$D$2+1)+2,IF(COUNTA($D$6:$D6)-$D$2+2,CEILING(($D$1-$D$31-SUM($D$6:$D6))/($D$2-COUNTA($D$6:$D6)-1),0.01),$D$1-$D$31-SUM($D$6:$D6)),$D$31,""),CHOOSE(SIGN(COUNTA($D$6:$D6)-$D$2+1)+2,CEILING(($D$1-SUM($D$6:$D6))/($D$2-COUNTA($D$6:$D6)),0.01),$D$1-SUM($D$6:$D6),""))</f>
        <v>1166.67</v>
      </c>
      <c r="F7" s="11">
        <f>COUNTA($D$6:D7)</f>
        <v>2</v>
      </c>
    </row>
    <row r="8" spans="1:6" ht="11.25" customHeight="1" x14ac:dyDescent="0.25">
      <c r="A8" s="5"/>
      <c r="B8" s="7">
        <f>IF(SUBTOTAL(109,$D8)&gt;0,MAX($B$5:$B7)+1,"")</f>
        <v>3</v>
      </c>
      <c r="C8" s="9">
        <f t="shared" ref="C8:C29" ca="1" si="0">IF(TRUNC((TEXT($C7+365.25/12,"М"))&amp;TEXT($C7+365.25/12,".ГГГ"))+$D$3-1&lt;=$D$4,TRUNC((TEXT($C7+365.25/12,"М"))&amp;TEXT($C7+365.25/12,".ГГГ"))+$D$3-1,"")</f>
        <v>42853</v>
      </c>
      <c r="D8" s="10">
        <f>IF($D$31,CHOOSE(SIGN(COUNTA($D$6:$D7)-$D$2+1)+2,IF(COUNTA($D$6:$D7)-$D$2+2,CEILING(($D$1-$D$31-SUM($D$6:$D7))/($D$2-COUNTA($D$6:$D7)-1),0.01),$D$1-$D$31-SUM($D$6:$D7)),$D$31,""),CHOOSE(SIGN(COUNTA($D$6:$D7)-$D$2+1)+2,CEILING(($D$1-SUM($D$6:$D7))/($D$2-COUNTA($D$6:$D7)),0.01),$D$1-SUM($D$6:$D7),""))</f>
        <v>1166.67</v>
      </c>
    </row>
    <row r="9" spans="1:6" ht="11.25" customHeight="1" x14ac:dyDescent="0.25">
      <c r="A9" s="5"/>
      <c r="B9" s="7">
        <f>IF(SUBTOTAL(109,$D9)&gt;0,MAX($B$5:$B8)+1,"")</f>
        <v>4</v>
      </c>
      <c r="C9" s="9">
        <f t="shared" ca="1" si="0"/>
        <v>42883</v>
      </c>
      <c r="D9" s="10">
        <f>IF($D$31,CHOOSE(SIGN(COUNTA($D$6:$D8)-$D$2+1)+2,IF(COUNTA($D$6:$D8)-$D$2+2,CEILING(($D$1-$D$31-SUM($D$6:$D8))/($D$2-COUNTA($D$6:$D8)-1),0.01),$D$1-$D$31-SUM($D$6:$D8)),$D$31,""),CHOOSE(SIGN(COUNTA($D$6:$D8)-$D$2+1)+2,CEILING(($D$1-SUM($D$6:$D8))/($D$2-COUNTA($D$6:$D8)),0.01),$D$1-SUM($D$6:$D8),""))</f>
        <v>1166.67</v>
      </c>
    </row>
    <row r="10" spans="1:6" ht="11.25" customHeight="1" x14ac:dyDescent="0.25">
      <c r="A10" s="5"/>
      <c r="B10" s="7">
        <f>IF(SUBTOTAL(109,$D10)&gt;0,MAX($B$5:$B9)+1,"")</f>
        <v>5</v>
      </c>
      <c r="C10" s="9">
        <f t="shared" ca="1" si="0"/>
        <v>42914</v>
      </c>
      <c r="D10" s="10">
        <f>IF($D$31,CHOOSE(SIGN(COUNTA($D$6:$D9)-$D$2+1)+2,IF(COUNTA($D$6:$D9)-$D$2+2,CEILING(($D$1-$D$31-SUM($D$6:$D9))/($D$2-COUNTA($D$6:$D9)-1),0.01),$D$1-$D$31-SUM($D$6:$D9)),$D$31,""),CHOOSE(SIGN(COUNTA($D$6:$D9)-$D$2+1)+2,CEILING(($D$1-SUM($D$6:$D9))/($D$2-COUNTA($D$6:$D9)),0.01),$D$1-SUM($D$6:$D9),""))</f>
        <v>1166.67</v>
      </c>
    </row>
    <row r="11" spans="1:6" ht="11.25" customHeight="1" x14ac:dyDescent="0.25">
      <c r="A11" s="5"/>
      <c r="B11" s="7">
        <f>IF(SUBTOTAL(109,$D11)&gt;0,MAX($B$5:$B10)+1,"")</f>
        <v>6</v>
      </c>
      <c r="C11" s="9">
        <f t="shared" ca="1" si="0"/>
        <v>42944</v>
      </c>
      <c r="D11" s="10">
        <f>IF($D$31,CHOOSE(SIGN(COUNTA($D$6:$D10)-$D$2+1)+2,IF(COUNTA($D$6:$D10)-$D$2+2,CEILING(($D$1-$D$31-SUM($D$6:$D10))/($D$2-COUNTA($D$6:$D10)-1),0.01),$D$1-$D$31-SUM($D$6:$D10)),$D$31,""),CHOOSE(SIGN(COUNTA($D$6:$D10)-$D$2+1)+2,CEILING(($D$1-SUM($D$6:$D10))/($D$2-COUNTA($D$6:$D10)),0.01),$D$1-SUM($D$6:$D10),""))</f>
        <v>1166.67</v>
      </c>
    </row>
    <row r="12" spans="1:6" ht="11.25" customHeight="1" x14ac:dyDescent="0.25">
      <c r="A12" s="5"/>
      <c r="B12" s="7">
        <f>IF(SUBTOTAL(109,$D12)&gt;0,MAX($B$5:$B11)+1,"")</f>
        <v>7</v>
      </c>
      <c r="C12" s="9">
        <f t="shared" ca="1" si="0"/>
        <v>42975</v>
      </c>
      <c r="D12" s="10">
        <f>IF($D$31,CHOOSE(SIGN(COUNTA($D$6:$D11)-$D$2+1)+2,IF(COUNTA($D$6:$D11)-$D$2+2,CEILING(($D$1-$D$31-SUM($D$6:$D11))/($D$2-COUNTA($D$6:$D11)-1),0.01),$D$1-$D$31-SUM($D$6:$D11)),$D$31,""),CHOOSE(SIGN(COUNTA($D$6:$D11)-$D$2+1)+2,CEILING(($D$1-SUM($D$6:$D11))/($D$2-COUNTA($D$6:$D11)),0.01),$D$1-SUM($D$6:$D11),""))</f>
        <v>1166.67</v>
      </c>
    </row>
    <row r="13" spans="1:6" ht="11.25" customHeight="1" x14ac:dyDescent="0.25">
      <c r="A13" s="5"/>
      <c r="B13" s="7">
        <f>IF(SUBTOTAL(109,$D13)&gt;0,MAX($B$5:$B12)+1,"")</f>
        <v>8</v>
      </c>
      <c r="C13" s="9">
        <f t="shared" ca="1" si="0"/>
        <v>43006</v>
      </c>
      <c r="D13" s="10">
        <f>IF($D$31,CHOOSE(SIGN(COUNTA($D$6:$D12)-$D$2+1)+2,IF(COUNTA($D$6:$D12)-$D$2+2,CEILING(($D$1-$D$31-SUM($D$6:$D12))/($D$2-COUNTA($D$6:$D12)-1),0.01),$D$1-$D$31-SUM($D$6:$D12)),$D$31,""),CHOOSE(SIGN(COUNTA($D$6:$D12)-$D$2+1)+2,CEILING(($D$1-SUM($D$6:$D12))/($D$2-COUNTA($D$6:$D12)),0.01),$D$1-SUM($D$6:$D12),""))</f>
        <v>1166.67</v>
      </c>
    </row>
    <row r="14" spans="1:6" ht="11.25" customHeight="1" x14ac:dyDescent="0.25">
      <c r="A14" s="5"/>
      <c r="B14" s="7">
        <f>IF(SUBTOTAL(109,$D14)&gt;0,MAX($B$5:$B13)+1,"")</f>
        <v>9</v>
      </c>
      <c r="C14" s="9">
        <f t="shared" ca="1" si="0"/>
        <v>43036</v>
      </c>
      <c r="D14" s="10">
        <f>IF($D$31,CHOOSE(SIGN(COUNTA($D$6:$D13)-$D$2+1)+2,IF(COUNTA($D$6:$D13)-$D$2+2,CEILING(($D$1-$D$31-SUM($D$6:$D13))/($D$2-COUNTA($D$6:$D13)-1),0.01),$D$1-$D$31-SUM($D$6:$D13)),$D$31,""),CHOOSE(SIGN(COUNTA($D$6:$D13)-$D$2+1)+2,CEILING(($D$1-SUM($D$6:$D13))/($D$2-COUNTA($D$6:$D13)),0.01),$D$1-SUM($D$6:$D13),""))</f>
        <v>1166.6600000000001</v>
      </c>
    </row>
    <row r="15" spans="1:6" ht="11.25" customHeight="1" x14ac:dyDescent="0.25">
      <c r="A15" s="5"/>
      <c r="B15" s="7">
        <f>IF(SUBTOTAL(109,$D15)&gt;0,MAX($B$5:$B14)+1,"")</f>
        <v>10</v>
      </c>
      <c r="C15" s="9">
        <f t="shared" ca="1" si="0"/>
        <v>43067</v>
      </c>
      <c r="D15" s="10">
        <f>IF($D$31,CHOOSE(SIGN(COUNTA($D$6:$D14)-$D$2+1)+2,IF(COUNTA($D$6:$D14)-$D$2+2,CEILING(($D$1-$D$31-SUM($D$6:$D14))/($D$2-COUNTA($D$6:$D14)-1),0.01),$D$1-$D$31-SUM($D$6:$D14)),$D$31,""),CHOOSE(SIGN(COUNTA($D$6:$D14)-$D$2+1)+2,CEILING(($D$1-SUM($D$6:$D14))/($D$2-COUNTA($D$6:$D14)),0.01),$D$1-SUM($D$6:$D14),""))</f>
        <v>1166.6600000000001</v>
      </c>
    </row>
    <row r="16" spans="1:6" ht="11.25" customHeight="1" x14ac:dyDescent="0.25">
      <c r="A16" s="5"/>
      <c r="B16" s="7">
        <f>IF(SUBTOTAL(109,$D16)&gt;0,MAX($B$5:$B15)+1,"")</f>
        <v>11</v>
      </c>
      <c r="C16" s="9">
        <f t="shared" ca="1" si="0"/>
        <v>43097</v>
      </c>
      <c r="D16" s="10">
        <f>IF($D$31,CHOOSE(SIGN(COUNTA($D$6:$D15)-$D$2+1)+2,IF(COUNTA($D$6:$D15)-$D$2+2,CEILING(($D$1-$D$31-SUM($D$6:$D15))/($D$2-COUNTA($D$6:$D15)-1),0.01),$D$1-$D$31-SUM($D$6:$D15)),$D$31,""),CHOOSE(SIGN(COUNTA($D$6:$D15)-$D$2+1)+2,CEILING(($D$1-SUM($D$6:$D15))/($D$2-COUNTA($D$6:$D15)),0.01),$D$1-SUM($D$6:$D15),""))</f>
        <v>1166.6600000000001</v>
      </c>
    </row>
    <row r="17" spans="1:5" ht="11.25" customHeight="1" x14ac:dyDescent="0.25">
      <c r="A17" s="5"/>
      <c r="B17" s="7">
        <f>IF(SUBTOTAL(109,$D17)&gt;0,MAX($B$5:$B16)+1,"")</f>
        <v>12</v>
      </c>
      <c r="C17" s="9">
        <f t="shared" ca="1" si="0"/>
        <v>43128</v>
      </c>
      <c r="D17" s="10">
        <f>IF($D$31,CHOOSE(SIGN(COUNTA($D$6:$D16)-$D$2+1)+2,IF(COUNTA($D$6:$D16)-$D$2+2,CEILING(($D$1-$D$31-SUM($D$6:$D16))/($D$2-COUNTA($D$6:$D16)-1),0.01),$D$1-$D$31-SUM($D$6:$D16)),$D$31,""),CHOOSE(SIGN(COUNTA($D$6:$D16)-$D$2+1)+2,CEILING(($D$1-SUM($D$6:$D16))/($D$2-COUNTA($D$6:$D16)),0.01),$D$1-SUM($D$6:$D16),""))</f>
        <v>1166.6599999999999</v>
      </c>
    </row>
    <row r="18" spans="1:5" ht="11.25" customHeight="1" x14ac:dyDescent="0.25">
      <c r="A18" s="5"/>
      <c r="B18" s="7">
        <f>IF(SUBTOTAL(109,$D18)&gt;0,MAX($B$5:$B17)+1,"")</f>
        <v>13</v>
      </c>
      <c r="C18" s="9">
        <f t="shared" ca="1" si="0"/>
        <v>43159</v>
      </c>
      <c r="D18" s="10">
        <f>IF($D$31,CHOOSE(SIGN(COUNTA($D$6:$D17)-$D$2+1)+2,IF(COUNTA($D$6:$D17)-$D$2+2,CEILING(($D$1-$D$31-SUM($D$6:$D17))/($D$2-COUNTA($D$6:$D17)-1),0.01),$D$1-$D$31-SUM($D$6:$D17)),$D$31,""),CHOOSE(SIGN(COUNTA($D$6:$D17)-$D$2+1)+2,CEILING(($D$1-SUM($D$6:$D17))/($D$2-COUNTA($D$6:$D17)),0.01),$D$1-SUM($D$6:$D17),""))</f>
        <v>1000</v>
      </c>
    </row>
    <row r="19" spans="1:5" ht="11.25" customHeight="1" x14ac:dyDescent="0.25">
      <c r="A19" s="5"/>
      <c r="B19" s="7" t="str">
        <f>IF(SUBTOTAL(109,$D19)&gt;0,MAX($B$5:$B18)+1,"")</f>
        <v/>
      </c>
      <c r="C19" s="9" t="str">
        <f t="shared" ca="1" si="0"/>
        <v/>
      </c>
      <c r="D19" s="10" t="str">
        <f>IF($D$31,CHOOSE(SIGN(COUNTA($D$6:$D18)-$D$2+1)+2,IF(COUNTA($D$6:$D18)-$D$2+2,CEILING(($D$1-$D$31-SUM($D$6:$D18))/($D$2-COUNTA($D$6:$D18)-1),0.01),$D$1-$D$31-SUM($D$6:$D18)),$D$31,""),CHOOSE(SIGN(COUNTA($D$6:$D18)-$D$2+1)+2,CEILING(($D$1-SUM($D$6:$D18))/($D$2-COUNTA($D$6:$D18)),0.01),$D$1-SUM($D$6:$D18),""))</f>
        <v/>
      </c>
    </row>
    <row r="20" spans="1:5" ht="11.25" customHeight="1" x14ac:dyDescent="0.25">
      <c r="A20" s="5"/>
      <c r="B20" s="7" t="str">
        <f>IF(SUBTOTAL(109,$D20)&gt;0,MAX($B$5:$B19)+1,"")</f>
        <v/>
      </c>
      <c r="C20" s="9" t="e">
        <f t="shared" ca="1" si="0"/>
        <v>#VALUE!</v>
      </c>
      <c r="D20" s="10" t="str">
        <f>IF($D$31,CHOOSE(SIGN(COUNTA($D$6:$D19)-$D$2+1)+2,IF(COUNTA($D$6:$D19)-$D$2+2,CEILING(($D$1-$D$31-SUM($D$6:$D19))/($D$2-COUNTA($D$6:$D19)-1),0.01),$D$1-$D$31-SUM($D$6:$D19)),$D$31,""),CHOOSE(SIGN(COUNTA($D$6:$D19)-$D$2+1)+2,CEILING(($D$1-SUM($D$6:$D19))/($D$2-COUNTA($D$6:$D19)),0.01),$D$1-SUM($D$6:$D19),""))</f>
        <v/>
      </c>
    </row>
    <row r="21" spans="1:5" ht="11.25" customHeight="1" x14ac:dyDescent="0.25">
      <c r="A21" s="5"/>
      <c r="B21" s="7" t="str">
        <f>IF(SUBTOTAL(109,$D21)&gt;0,MAX($B$5:$B20)+1,"")</f>
        <v/>
      </c>
      <c r="C21" s="9" t="e">
        <f t="shared" ca="1" si="0"/>
        <v>#VALUE!</v>
      </c>
      <c r="D21" s="10" t="str">
        <f>IF($D$31,CHOOSE(SIGN(COUNTA($D$6:$D20)-$D$2+1)+2,IF(COUNTA($D$6:$D20)-$D$2+2,CEILING(($D$1-$D$31-SUM($D$6:$D20))/($D$2-COUNTA($D$6:$D20)-1),0.01),$D$1-$D$31-SUM($D$6:$D20)),$D$31,""),CHOOSE(SIGN(COUNTA($D$6:$D20)-$D$2+1)+2,CEILING(($D$1-SUM($D$6:$D20))/($D$2-COUNTA($D$6:$D20)),0.01),$D$1-SUM($D$6:$D20),""))</f>
        <v/>
      </c>
    </row>
    <row r="22" spans="1:5" ht="11.25" customHeight="1" x14ac:dyDescent="0.25">
      <c r="A22" s="5"/>
      <c r="B22" s="7" t="str">
        <f>IF(SUBTOTAL(109,$D22)&gt;0,MAX($B$5:$B21)+1,"")</f>
        <v/>
      </c>
      <c r="C22" s="9" t="e">
        <f t="shared" ca="1" si="0"/>
        <v>#VALUE!</v>
      </c>
      <c r="D22" s="10" t="str">
        <f>IF($D$31,CHOOSE(SIGN(COUNTA($D$6:$D21)-$D$2+1)+2,IF(COUNTA($D$6:$D21)-$D$2+2,CEILING(($D$1-$D$31-SUM($D$6:$D21))/($D$2-COUNTA($D$6:$D21)-1),0.01),$D$1-$D$31-SUM($D$6:$D21)),$D$31,""),CHOOSE(SIGN(COUNTA($D$6:$D21)-$D$2+1)+2,CEILING(($D$1-SUM($D$6:$D21))/($D$2-COUNTA($D$6:$D21)),0.01),$D$1-SUM($D$6:$D21),""))</f>
        <v/>
      </c>
    </row>
    <row r="23" spans="1:5" ht="11.25" customHeight="1" x14ac:dyDescent="0.25">
      <c r="A23" s="5"/>
      <c r="B23" s="7" t="str">
        <f>IF(SUBTOTAL(109,$D23)&gt;0,MAX($B$5:$B22)+1,"")</f>
        <v/>
      </c>
      <c r="C23" s="9" t="e">
        <f t="shared" ca="1" si="0"/>
        <v>#VALUE!</v>
      </c>
      <c r="D23" s="10" t="str">
        <f>IF($D$31,CHOOSE(SIGN(COUNTA($D$6:$D22)-$D$2+1)+2,IF(COUNTA($D$6:$D22)-$D$2+2,CEILING(($D$1-$D$31-SUM($D$6:$D22))/($D$2-COUNTA($D$6:$D22)-1),0.01),$D$1-$D$31-SUM($D$6:$D22)),$D$31,""),CHOOSE(SIGN(COUNTA($D$6:$D22)-$D$2+1)+2,CEILING(($D$1-SUM($D$6:$D22))/($D$2-COUNTA($D$6:$D22)),0.01),$D$1-SUM($D$6:$D22),""))</f>
        <v/>
      </c>
    </row>
    <row r="24" spans="1:5" ht="11.25" customHeight="1" x14ac:dyDescent="0.25">
      <c r="A24" s="5"/>
      <c r="B24" s="7" t="str">
        <f>IF(SUBTOTAL(109,$D24)&gt;0,MAX($B$5:$B23)+1,"")</f>
        <v/>
      </c>
      <c r="C24" s="9" t="e">
        <f t="shared" ca="1" si="0"/>
        <v>#VALUE!</v>
      </c>
      <c r="D24" s="10" t="str">
        <f>IF($D$31,CHOOSE(SIGN(COUNTA($D$6:$D23)-$D$2+1)+2,IF(COUNTA($D$6:$D23)-$D$2+2,CEILING(($D$1-$D$31-SUM($D$6:$D23))/($D$2-COUNTA($D$6:$D23)-1),0.01),$D$1-$D$31-SUM($D$6:$D23)),$D$31,""),CHOOSE(SIGN(COUNTA($D$6:$D23)-$D$2+1)+2,CEILING(($D$1-SUM($D$6:$D23))/($D$2-COUNTA($D$6:$D23)),0.01),$D$1-SUM($D$6:$D23),""))</f>
        <v/>
      </c>
    </row>
    <row r="25" spans="1:5" ht="11.25" customHeight="1" x14ac:dyDescent="0.25">
      <c r="A25" s="5"/>
      <c r="B25" s="7" t="str">
        <f>IF(SUBTOTAL(109,$D25)&gt;0,MAX($B$5:$B24)+1,"")</f>
        <v/>
      </c>
      <c r="C25" s="9" t="e">
        <f t="shared" ca="1" si="0"/>
        <v>#VALUE!</v>
      </c>
      <c r="D25" s="10" t="str">
        <f>IF($D$31,CHOOSE(SIGN(COUNTA($D$6:$D24)-$D$2+1)+2,IF(COUNTA($D$6:$D24)-$D$2+2,CEILING(($D$1-$D$31-SUM($D$6:$D24))/($D$2-COUNTA($D$6:$D24)-1),0.01),$D$1-$D$31-SUM($D$6:$D24)),$D$31,""),CHOOSE(SIGN(COUNTA($D$6:$D24)-$D$2+1)+2,CEILING(($D$1-SUM($D$6:$D24))/($D$2-COUNTA($D$6:$D24)),0.01),$D$1-SUM($D$6:$D24),""))</f>
        <v/>
      </c>
    </row>
    <row r="26" spans="1:5" ht="11.25" customHeight="1" x14ac:dyDescent="0.25">
      <c r="A26" s="5"/>
      <c r="B26" s="7" t="str">
        <f>IF(SUBTOTAL(109,$D26)&gt;0,MAX($B$5:$B25)+1,"")</f>
        <v/>
      </c>
      <c r="C26" s="9" t="e">
        <f t="shared" ca="1" si="0"/>
        <v>#VALUE!</v>
      </c>
      <c r="D26" s="10" t="str">
        <f>IF($D$31,CHOOSE(SIGN(COUNTA($D$6:$D25)-$D$2+1)+2,IF(COUNTA($D$6:$D25)-$D$2+2,CEILING(($D$1-$D$31-SUM($D$6:$D25))/($D$2-COUNTA($D$6:$D25)-1),0.01),$D$1-$D$31-SUM($D$6:$D25)),$D$31,""),CHOOSE(SIGN(COUNTA($D$6:$D25)-$D$2+1)+2,CEILING(($D$1-SUM($D$6:$D25))/($D$2-COUNTA($D$6:$D25)),0.01),$D$1-SUM($D$6:$D25),""))</f>
        <v/>
      </c>
    </row>
    <row r="27" spans="1:5" ht="11.25" customHeight="1" x14ac:dyDescent="0.25">
      <c r="A27" s="5"/>
      <c r="B27" s="7" t="str">
        <f>IF(SUBTOTAL(109,$D27)&gt;0,MAX($B$5:$B26)+1,"")</f>
        <v/>
      </c>
      <c r="C27" s="9" t="e">
        <f t="shared" ca="1" si="0"/>
        <v>#VALUE!</v>
      </c>
      <c r="D27" s="10" t="str">
        <f>IF($D$31,CHOOSE(SIGN(COUNTA($D$6:$D26)-$D$2+1)+2,IF(COUNTA($D$6:$D26)-$D$2+2,CEILING(($D$1-$D$31-SUM($D$6:$D26))/($D$2-COUNTA($D$6:$D26)-1),0.01),$D$1-$D$31-SUM($D$6:$D26)),$D$31,""),CHOOSE(SIGN(COUNTA($D$6:$D26)-$D$2+1)+2,CEILING(($D$1-SUM($D$6:$D26))/($D$2-COUNTA($D$6:$D26)),0.01),$D$1-SUM($D$6:$D26),""))</f>
        <v/>
      </c>
    </row>
    <row r="28" spans="1:5" ht="11.25" customHeight="1" x14ac:dyDescent="0.25">
      <c r="A28" s="5"/>
      <c r="B28" s="7" t="str">
        <f>IF(SUBTOTAL(109,$D28)&gt;0,MAX($B$5:$B27)+1,"")</f>
        <v/>
      </c>
      <c r="C28" s="9" t="e">
        <f t="shared" ca="1" si="0"/>
        <v>#VALUE!</v>
      </c>
      <c r="D28" s="10" t="str">
        <f>IF($D$31,CHOOSE(SIGN(COUNTA($D$6:$D27)-$D$2+1)+2,IF(COUNTA($D$6:$D27)-$D$2+2,CEILING(($D$1-$D$31-SUM($D$6:$D27))/($D$2-COUNTA($D$6:$D27)-1),0.01),$D$1-$D$31-SUM($D$6:$D27)),$D$31,""),CHOOSE(SIGN(COUNTA($D$6:$D27)-$D$2+1)+2,CEILING(($D$1-SUM($D$6:$D27))/($D$2-COUNTA($D$6:$D27)),0.01),$D$1-SUM($D$6:$D27),""))</f>
        <v/>
      </c>
    </row>
    <row r="29" spans="1:5" ht="11.25" customHeight="1" x14ac:dyDescent="0.25">
      <c r="A29" s="5"/>
      <c r="B29" s="7" t="str">
        <f>IF(SUBTOTAL(109,$D29)&gt;0,MAX($B$5:$B28)+1,"")</f>
        <v/>
      </c>
      <c r="C29" s="9" t="e">
        <f t="shared" ca="1" si="0"/>
        <v>#VALUE!</v>
      </c>
      <c r="D29" s="10" t="str">
        <f>IF($D$31,CHOOSE(SIGN(COUNTA($D$6:$D28)-$D$2+1)+2,IF(COUNTA($D$6:$D28)-$D$2+2,CEILING(($D$1-$D$31-SUM($D$6:$D28))/($D$2-COUNTA($D$6:$D28)-1),0.01),$D$1-$D$31-SUM($D$6:$D28)),$D$31,""),CHOOSE(SIGN(COUNTA($D$6:$D28)-$D$2+1)+2,CEILING(($D$1-SUM($D$6:$D28))/($D$2-COUNTA($D$6:$D28)),0.01),$D$1-SUM($D$6:$D28),""))</f>
        <v/>
      </c>
    </row>
    <row r="30" spans="1:5" x14ac:dyDescent="0.25">
      <c r="D30" s="11"/>
    </row>
    <row r="31" spans="1:5" x14ac:dyDescent="0.25">
      <c r="D31" s="1">
        <v>1000</v>
      </c>
      <c r="E31" s="1" t="s">
        <v>7</v>
      </c>
    </row>
  </sheetData>
  <conditionalFormatting sqref="D1">
    <cfRule type="containsText" dxfId="13" priority="7" operator="containsText" text="ЛОЖЬ">
      <formula>NOT(ISERROR(SEARCH("ЛОЖЬ",D1)))</formula>
    </cfRule>
    <cfRule type="containsErrors" dxfId="12" priority="8">
      <formula>ISERROR(D1)</formula>
    </cfRule>
  </conditionalFormatting>
  <conditionalFormatting sqref="B5:D5 B6:C29">
    <cfRule type="containsText" dxfId="11" priority="15" operator="containsText" text="ЛОЖЬ">
      <formula>NOT(ISERROR(SEARCH("ЛОЖЬ",B5)))</formula>
    </cfRule>
    <cfRule type="containsErrors" dxfId="10" priority="19">
      <formula>ISERROR(B5)</formula>
    </cfRule>
  </conditionalFormatting>
  <conditionalFormatting sqref="D7:D29">
    <cfRule type="containsText" dxfId="9" priority="3" operator="containsText" text="ЛОЖЬ">
      <formula>NOT(ISERROR(SEARCH("ЛОЖЬ",D7)))</formula>
    </cfRule>
    <cfRule type="containsErrors" dxfId="8" priority="4">
      <formula>ISERROR(D7)</formula>
    </cfRule>
  </conditionalFormatting>
  <conditionalFormatting sqref="D6">
    <cfRule type="containsText" dxfId="5" priority="1" operator="containsText" text="ЛОЖЬ">
      <formula>NOT(ISERROR(SEARCH("ЛОЖЬ",D6)))</formula>
    </cfRule>
    <cfRule type="containsErrors" dxfId="4" priority="2">
      <formula>ISERROR(D6)</formula>
    </cfRule>
  </conditionalFormatting>
  <printOptions horizontalCentered="1"/>
  <pageMargins left="0.78740157480314965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user43</cp:lastModifiedBy>
  <cp:lastPrinted>2017-02-09T13:00:04Z</cp:lastPrinted>
  <dcterms:created xsi:type="dcterms:W3CDTF">2017-01-31T08:17:34Z</dcterms:created>
  <dcterms:modified xsi:type="dcterms:W3CDTF">2017-02-10T13:52:04Z</dcterms:modified>
</cp:coreProperties>
</file>