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Z-график" sheetId="3" r:id="rId1"/>
  </sheets>
  <calcPr calcId="125725"/>
</workbook>
</file>

<file path=xl/calcChain.xml><?xml version="1.0" encoding="utf-8"?>
<calcChain xmlns="http://schemas.openxmlformats.org/spreadsheetml/2006/main">
  <c r="E10" i="3"/>
  <c r="F10"/>
  <c r="E12"/>
  <c r="E21"/>
  <c r="E20"/>
  <c r="E19"/>
  <c r="E18"/>
  <c r="E17"/>
  <c r="E16"/>
  <c r="E15"/>
  <c r="E14"/>
  <c r="E13"/>
  <c r="E11"/>
  <c r="B22"/>
  <c r="C22"/>
  <c r="F16" s="1"/>
  <c r="D12"/>
  <c r="D13" s="1"/>
  <c r="D14" s="1"/>
  <c r="D15" s="1"/>
  <c r="D16" s="1"/>
  <c r="D17" s="1"/>
  <c r="D18" s="1"/>
  <c r="D19" s="1"/>
  <c r="D20" s="1"/>
  <c r="D21" s="1"/>
  <c r="D11"/>
  <c r="D10"/>
  <c r="F14" l="1"/>
  <c r="F17"/>
  <c r="F15"/>
  <c r="F21"/>
  <c r="F20"/>
  <c r="F13"/>
  <c r="F19"/>
  <c r="F12"/>
  <c r="F18"/>
  <c r="F11"/>
</calcChain>
</file>

<file path=xl/sharedStrings.xml><?xml version="1.0" encoding="utf-8"?>
<sst xmlns="http://schemas.openxmlformats.org/spreadsheetml/2006/main" count="28" uniqueCount="28">
  <si>
    <t>Интервалы 
времени</t>
  </si>
  <si>
    <t>Сумма
нарастающим итогом</t>
  </si>
  <si>
    <t>Скользящая 
сумма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</si>
  <si>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</si>
  <si>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</si>
  <si>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</si>
  <si>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</si>
  <si>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</si>
  <si>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</si>
  <si>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</si>
  <si>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</si>
  <si>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</si>
  <si>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</si>
  <si>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</si>
  <si>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</si>
  <si>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Текущее
целевое 
значение</t>
  </si>
  <si>
    <t xml:space="preserve">Методы и инструменты улучшений.
Z-график и исследование вариабельности
</t>
  </si>
  <si>
    <t>Данные за предыдущий год</t>
  </si>
  <si>
    <t>Данные за изучаемый год</t>
  </si>
  <si>
    <t>ГДЕ:</t>
  </si>
  <si>
    <t>«Данные за предыдущий год» – значения показателя по месяцам с января по декабрь предыдущего по отношению к изучаемому году;</t>
  </si>
  <si>
    <r>
      <t xml:space="preserve">«Сумма нарастающим итогом» – сумма значений показателя с января по текущий месяц включительно (за текущий год). </t>
    </r>
    <r>
      <rPr>
        <b/>
        <sz val="10"/>
        <color rgb="FFFF0000"/>
        <rFont val="Arial"/>
        <family val="2"/>
        <charset val="204"/>
      </rPr>
      <t>Сумма нарастающим итогом в январе – значение показателя в январе, сумма нарастающим итогом в феврале – сумма значений за январь и февраль и т.д., сумма нарастающим итогом в декабре – сумма значений с января по декабрь включительно.</t>
    </r>
  </si>
  <si>
    <r>
      <t>«Данные за изучаемый год» – значения показателя по месяцам с января по текущий месяц (</t>
    </r>
    <r>
      <rPr>
        <b/>
        <sz val="10"/>
        <color rgb="FFFF0000"/>
        <rFont val="Arial"/>
        <family val="2"/>
        <charset val="204"/>
      </rPr>
      <t>для примера заполнил за весь 2017 год</t>
    </r>
    <r>
      <rPr>
        <b/>
        <sz val="10"/>
        <rFont val="Arial"/>
        <family val="2"/>
        <charset val="204"/>
      </rPr>
      <t>)</t>
    </r>
  </si>
  <si>
    <t xml:space="preserve"> «Скользящая сумма» – скользящее суммарное значение показателя за последние 12 месяцев.</t>
  </si>
  <si>
    <r>
      <t xml:space="preserve">Скользящая сумма в январе– сумма значений показателя начиная с февраля предыдущего года по январь изучаемого года включительно, скользящая сумма в феврале – сумма значений показателя начиная с марта предыдущего года по февраль  изучаемого года включительно и т.д. </t>
    </r>
    <r>
      <rPr>
        <b/>
        <sz val="10"/>
        <color rgb="FFFFC000"/>
        <rFont val="Arial"/>
        <family val="2"/>
        <charset val="204"/>
      </rPr>
      <t>Значение скользящей суммы в декабре изучаемого года совпадает со значением суммы с нарастающим итогом.</t>
    </r>
  </si>
  <si>
    <t>Текущее целевое значение» – нарастающее (кумулятивное) значение цели на показатель для каждого месяца изучаемого года</t>
  </si>
  <si>
    <t>Если есть целевое значение показателя на изучаемый год, то текущее целевое значение в январе – (целевое значение показателя на год)/12, текущее целевое значение в  феврале– 2*(целевое значение показателя на год)/12 и т.д., текущее целевое значение в декабре – целевое значение показателя на год. Текущее целевое значение для каждого месяца так же может быть задано индивидуально.</t>
  </si>
  <si>
    <t xml:space="preserve">По окончании изучаемого периода график внешне будет похож на латинскую букву Z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</si>
</sst>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C00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0" xfId="0" applyNumberFormat="1" applyFill="1" applyBorder="1" applyAlignment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Continuous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/>
    <xf numFmtId="0" fontId="2" fillId="0" borderId="1" xfId="0" applyFont="1" applyFill="1" applyBorder="1"/>
    <xf numFmtId="1" fontId="2" fillId="0" borderId="1" xfId="0" applyNumberFormat="1" applyFont="1" applyFill="1" applyBorder="1"/>
    <xf numFmtId="2" fontId="2" fillId="0" borderId="1" xfId="0" applyNumberFormat="1" applyFont="1" applyFill="1" applyBorder="1"/>
    <xf numFmtId="0" fontId="0" fillId="2" borderId="1" xfId="0" applyFill="1" applyBorder="1"/>
    <xf numFmtId="0" fontId="5" fillId="0" borderId="0" xfId="0" applyFont="1" applyFill="1" applyBorder="1" applyAlignment="1"/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/>
    <xf numFmtId="0" fontId="5" fillId="0" borderId="0" xfId="0" applyFont="1" applyFill="1" applyBorder="1"/>
    <xf numFmtId="0" fontId="5" fillId="0" borderId="6" xfId="0" applyFont="1" applyFill="1" applyBorder="1"/>
    <xf numFmtId="0" fontId="5" fillId="0" borderId="5" xfId="0" applyFont="1" applyFill="1" applyBorder="1"/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Z-</a:t>
            </a:r>
            <a:r>
              <a:rPr lang="ru-RU" sz="12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график и исследование вариабельности </a:t>
            </a:r>
          </a:p>
        </c:rich>
      </c:tx>
      <c:layout>
        <c:manualLayout>
          <c:xMode val="edge"/>
          <c:yMode val="edge"/>
          <c:x val="7.0408056135840183E-2"/>
          <c:y val="2.97951582867784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5928128914351E-2"/>
          <c:y val="0.19273769304525609"/>
          <c:w val="0.58979650609505152"/>
          <c:h val="0.61452597782545471"/>
        </c:manualLayout>
      </c:layout>
      <c:scatterChart>
        <c:scatterStyle val="smoothMarker"/>
        <c:ser>
          <c:idx val="0"/>
          <c:order val="0"/>
          <c:tx>
            <c:strRef>
              <c:f>'Z-график'!$C$9</c:f>
              <c:strCache>
                <c:ptCount val="1"/>
                <c:pt idx="0">
                  <c:v>Данные за изучаемый год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strRef>
              <c:f>'Z-график'!$A$10:$A$21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xVal>
          <c:yVal>
            <c:numRef>
              <c:f>'Z-график'!$C$10:$C$21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15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'Z-график'!$D$9</c:f>
              <c:strCache>
                <c:ptCount val="1"/>
                <c:pt idx="0">
                  <c:v>Сумма
нарастающим итогом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strRef>
              <c:f>'Z-график'!$A$10:$A$21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xVal>
          <c:yVal>
            <c:numRef>
              <c:f>'Z-график'!$D$10:$D$21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22</c:v>
                </c:pt>
                <c:pt idx="5">
                  <c:v>37</c:v>
                </c:pt>
                <c:pt idx="6">
                  <c:v>47</c:v>
                </c:pt>
                <c:pt idx="7">
                  <c:v>55</c:v>
                </c:pt>
                <c:pt idx="8">
                  <c:v>62</c:v>
                </c:pt>
                <c:pt idx="9">
                  <c:v>66</c:v>
                </c:pt>
                <c:pt idx="10">
                  <c:v>77</c:v>
                </c:pt>
                <c:pt idx="11">
                  <c:v>82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'Z-график'!$E$9</c:f>
              <c:strCache>
                <c:ptCount val="1"/>
                <c:pt idx="0">
                  <c:v>Скользящая 
сумма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strRef>
              <c:f>'Z-график'!$A$10:$A$21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xVal>
          <c:yVal>
            <c:numRef>
              <c:f>'Z-график'!$E$10:$E$21</c:f>
              <c:numCache>
                <c:formatCode>0</c:formatCode>
                <c:ptCount val="12"/>
                <c:pt idx="0">
                  <c:v>97</c:v>
                </c:pt>
                <c:pt idx="1">
                  <c:v>90</c:v>
                </c:pt>
                <c:pt idx="2">
                  <c:v>84</c:v>
                </c:pt>
                <c:pt idx="3">
                  <c:v>77</c:v>
                </c:pt>
                <c:pt idx="4">
                  <c:v>74</c:v>
                </c:pt>
                <c:pt idx="5">
                  <c:v>63</c:v>
                </c:pt>
                <c:pt idx="6">
                  <c:v>47</c:v>
                </c:pt>
                <c:pt idx="7">
                  <c:v>34</c:v>
                </c:pt>
                <c:pt idx="8">
                  <c:v>26</c:v>
                </c:pt>
                <c:pt idx="9">
                  <c:v>19</c:v>
                </c:pt>
                <c:pt idx="10">
                  <c:v>16</c:v>
                </c:pt>
                <c:pt idx="11" formatCode="General">
                  <c:v>82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'Z-график'!$F$9</c:f>
              <c:strCache>
                <c:ptCount val="1"/>
                <c:pt idx="0">
                  <c:v>Текущее
целевое 
значение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strRef>
              <c:f>'Z-график'!$A$10:$A$21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xVal>
          <c:yVal>
            <c:numRef>
              <c:f>'Z-график'!$F$10:$F$21</c:f>
              <c:numCache>
                <c:formatCode>0.00</c:formatCode>
                <c:ptCount val="12"/>
                <c:pt idx="0">
                  <c:v>6.833333333333333</c:v>
                </c:pt>
                <c:pt idx="1">
                  <c:v>13.666666666666666</c:v>
                </c:pt>
                <c:pt idx="2">
                  <c:v>20.5</c:v>
                </c:pt>
                <c:pt idx="3">
                  <c:v>27.333333333333332</c:v>
                </c:pt>
                <c:pt idx="4">
                  <c:v>34.166666666666664</c:v>
                </c:pt>
                <c:pt idx="5">
                  <c:v>41</c:v>
                </c:pt>
                <c:pt idx="6">
                  <c:v>47.833333333333336</c:v>
                </c:pt>
                <c:pt idx="7">
                  <c:v>54.666666666666664</c:v>
                </c:pt>
                <c:pt idx="8">
                  <c:v>61.5</c:v>
                </c:pt>
                <c:pt idx="9">
                  <c:v>68.333333333333329</c:v>
                </c:pt>
                <c:pt idx="10">
                  <c:v>75.166666666666671</c:v>
                </c:pt>
                <c:pt idx="11">
                  <c:v>82</c:v>
                </c:pt>
              </c:numCache>
            </c:numRef>
          </c:yVal>
          <c:smooth val="1"/>
        </c:ser>
        <c:axId val="106433920"/>
        <c:axId val="106457344"/>
      </c:scatterChart>
      <c:valAx>
        <c:axId val="106433920"/>
        <c:scaling>
          <c:orientation val="minMax"/>
          <c:max val="12"/>
          <c:min val="1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Месяцы</a:t>
                </a:r>
              </a:p>
            </c:rich>
          </c:tx>
          <c:layout>
            <c:manualLayout>
              <c:xMode val="edge"/>
              <c:yMode val="edge"/>
              <c:x val="0.33469430606888462"/>
              <c:y val="0.89385592164107974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6457344"/>
        <c:crosses val="autoZero"/>
        <c:crossBetween val="midCat"/>
        <c:majorUnit val="1"/>
        <c:minorUnit val="1"/>
      </c:valAx>
      <c:valAx>
        <c:axId val="106457344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64339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857207134822433"/>
          <c:y val="0.17318465080133141"/>
          <c:w val="0.25510225507525841"/>
          <c:h val="0.773744189797504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7</xdr:row>
      <xdr:rowOff>161925</xdr:rowOff>
    </xdr:from>
    <xdr:to>
      <xdr:col>14</xdr:col>
      <xdr:colOff>9525</xdr:colOff>
      <xdr:row>22</xdr:row>
      <xdr:rowOff>95250</xdr:rowOff>
    </xdr:to>
    <xdr:graphicFrame macro="">
      <xdr:nvGraphicFramePr>
        <xdr:cNvPr id="104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25</xdr:row>
      <xdr:rowOff>0</xdr:rowOff>
    </xdr:from>
    <xdr:to>
      <xdr:col>18</xdr:col>
      <xdr:colOff>276136</xdr:colOff>
      <xdr:row>56</xdr:row>
      <xdr:rowOff>114300</xdr:rowOff>
    </xdr:to>
    <xdr:pic>
      <xdr:nvPicPr>
        <xdr:cNvPr id="9" name="Picture 1" descr="схема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86775" y="5514975"/>
          <a:ext cx="6981736" cy="442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3"/>
  <sheetViews>
    <sheetView tabSelected="1" topLeftCell="A10" workbookViewId="0">
      <selection activeCell="H26" sqref="H26"/>
    </sheetView>
  </sheetViews>
  <sheetFormatPr defaultRowHeight="12.75"/>
  <cols>
    <col min="1" max="1" width="15.85546875" customWidth="1"/>
    <col min="2" max="2" width="21" customWidth="1"/>
    <col min="3" max="3" width="20.5703125" customWidth="1"/>
    <col min="4" max="5" width="20.42578125" customWidth="1"/>
    <col min="6" max="6" width="19.85546875" customWidth="1"/>
  </cols>
  <sheetData>
    <row r="1" spans="1:14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8" spans="1:14">
      <c r="A8" s="1"/>
    </row>
    <row r="9" spans="1:14" ht="56.25">
      <c r="A9" s="10" t="s">
        <v>0</v>
      </c>
      <c r="B9" s="10" t="s">
        <v>17</v>
      </c>
      <c r="C9" s="10" t="s">
        <v>18</v>
      </c>
      <c r="D9" s="10" t="s">
        <v>1</v>
      </c>
      <c r="E9" s="38" t="s">
        <v>2</v>
      </c>
      <c r="F9" s="11" t="s">
        <v>15</v>
      </c>
    </row>
    <row r="10" spans="1:14" ht="18.75">
      <c r="A10" s="12" t="s">
        <v>3</v>
      </c>
      <c r="B10" s="13">
        <v>7</v>
      </c>
      <c r="C10" s="13">
        <v>5</v>
      </c>
      <c r="D10" s="13">
        <f>C10</f>
        <v>5</v>
      </c>
      <c r="E10" s="14">
        <f>SUM(B11:B21)+C10</f>
        <v>97</v>
      </c>
      <c r="F10" s="15">
        <f>C22/12</f>
        <v>6.833333333333333</v>
      </c>
    </row>
    <row r="11" spans="1:14" ht="18.75">
      <c r="A11" s="12" t="s">
        <v>4</v>
      </c>
      <c r="B11" s="13">
        <v>7</v>
      </c>
      <c r="C11" s="37">
        <v>5</v>
      </c>
      <c r="D11" s="13">
        <f>C11+D10</f>
        <v>10</v>
      </c>
      <c r="E11" s="14">
        <f>SUM(B12:B21)+C10:C11</f>
        <v>90</v>
      </c>
      <c r="F11" s="15">
        <f>2*C22/12</f>
        <v>13.666666666666666</v>
      </c>
    </row>
    <row r="12" spans="1:14" ht="18.75">
      <c r="A12" s="12" t="s">
        <v>5</v>
      </c>
      <c r="B12" s="13">
        <v>4</v>
      </c>
      <c r="C12" s="37">
        <v>3</v>
      </c>
      <c r="D12" s="13">
        <f t="shared" ref="D12:D21" si="0">C12+D11</f>
        <v>13</v>
      </c>
      <c r="E12" s="14">
        <f>SUM(B13:B21)+C10:C12</f>
        <v>84</v>
      </c>
      <c r="F12" s="15">
        <f>3*C22/12</f>
        <v>20.5</v>
      </c>
    </row>
    <row r="13" spans="1:14" ht="18.75">
      <c r="A13" s="12" t="s">
        <v>6</v>
      </c>
      <c r="B13" s="13">
        <v>6</v>
      </c>
      <c r="C13" s="37">
        <v>2</v>
      </c>
      <c r="D13" s="13">
        <f t="shared" si="0"/>
        <v>15</v>
      </c>
      <c r="E13" s="14">
        <f>SUM(B14:B21)+C10:C13</f>
        <v>77</v>
      </c>
      <c r="F13" s="15">
        <f>4*C22/12</f>
        <v>27.333333333333332</v>
      </c>
    </row>
    <row r="14" spans="1:14" ht="18.75">
      <c r="A14" s="12" t="s">
        <v>7</v>
      </c>
      <c r="B14" s="13">
        <v>8</v>
      </c>
      <c r="C14" s="37">
        <v>7</v>
      </c>
      <c r="D14" s="13">
        <f t="shared" si="0"/>
        <v>22</v>
      </c>
      <c r="E14" s="14">
        <f>SUM(B15:B21)+C10:C14</f>
        <v>74</v>
      </c>
      <c r="F14" s="15">
        <f>5*C22/12</f>
        <v>34.166666666666664</v>
      </c>
    </row>
    <row r="15" spans="1:14" ht="18.75">
      <c r="A15" s="12" t="s">
        <v>8</v>
      </c>
      <c r="B15" s="13">
        <v>19</v>
      </c>
      <c r="C15" s="37">
        <v>15</v>
      </c>
      <c r="D15" s="13">
        <f t="shared" si="0"/>
        <v>37</v>
      </c>
      <c r="E15" s="14">
        <f>SUM(B16:B21)+C10:C15</f>
        <v>63</v>
      </c>
      <c r="F15" s="15">
        <f>6*C22/12</f>
        <v>41</v>
      </c>
    </row>
    <row r="16" spans="1:14" ht="18.75">
      <c r="A16" s="12" t="s">
        <v>9</v>
      </c>
      <c r="B16" s="13">
        <v>11</v>
      </c>
      <c r="C16" s="37">
        <v>10</v>
      </c>
      <c r="D16" s="13">
        <f t="shared" si="0"/>
        <v>47</v>
      </c>
      <c r="E16" s="14">
        <f>SUM(B17:B21)+C10:C16</f>
        <v>47</v>
      </c>
      <c r="F16" s="15">
        <f>7*C22/12</f>
        <v>47.833333333333336</v>
      </c>
    </row>
    <row r="17" spans="1:6" ht="18.75">
      <c r="A17" s="12" t="s">
        <v>10</v>
      </c>
      <c r="B17" s="13">
        <v>11</v>
      </c>
      <c r="C17" s="37">
        <v>8</v>
      </c>
      <c r="D17" s="13">
        <f t="shared" si="0"/>
        <v>55</v>
      </c>
      <c r="E17" s="14">
        <f>SUM(B18:B21)+C10:C17</f>
        <v>34</v>
      </c>
      <c r="F17" s="15">
        <f>8*C22/12</f>
        <v>54.666666666666664</v>
      </c>
    </row>
    <row r="18" spans="1:6" ht="18.75">
      <c r="A18" s="12" t="s">
        <v>11</v>
      </c>
      <c r="B18" s="13">
        <v>7</v>
      </c>
      <c r="C18" s="37">
        <v>7</v>
      </c>
      <c r="D18" s="13">
        <f t="shared" si="0"/>
        <v>62</v>
      </c>
      <c r="E18" s="14">
        <f>SUM(B19:B21)+C10:C18</f>
        <v>26</v>
      </c>
      <c r="F18" s="15">
        <f>9*C22/12</f>
        <v>61.5</v>
      </c>
    </row>
    <row r="19" spans="1:6" ht="18.75">
      <c r="A19" s="12" t="s">
        <v>12</v>
      </c>
      <c r="B19" s="13">
        <v>4</v>
      </c>
      <c r="C19" s="37">
        <v>4</v>
      </c>
      <c r="D19" s="13">
        <f t="shared" si="0"/>
        <v>66</v>
      </c>
      <c r="E19" s="14">
        <f>SUM(B20:B21)+C10:C19</f>
        <v>19</v>
      </c>
      <c r="F19" s="15">
        <f>10*C22/12</f>
        <v>68.333333333333329</v>
      </c>
    </row>
    <row r="20" spans="1:6" ht="18.75">
      <c r="A20" s="12" t="s">
        <v>13</v>
      </c>
      <c r="B20" s="13">
        <v>10</v>
      </c>
      <c r="C20" s="37">
        <v>11</v>
      </c>
      <c r="D20" s="13">
        <f t="shared" si="0"/>
        <v>77</v>
      </c>
      <c r="E20" s="14">
        <f>SUM(B21)+C10:C20</f>
        <v>16</v>
      </c>
      <c r="F20" s="15">
        <f>11*C22/12</f>
        <v>75.166666666666671</v>
      </c>
    </row>
    <row r="21" spans="1:6" ht="18.75">
      <c r="A21" s="12" t="s">
        <v>14</v>
      </c>
      <c r="B21" s="13">
        <v>5</v>
      </c>
      <c r="C21" s="37">
        <v>5</v>
      </c>
      <c r="D21" s="13">
        <f t="shared" si="0"/>
        <v>82</v>
      </c>
      <c r="E21" s="13">
        <f>C22</f>
        <v>82</v>
      </c>
      <c r="F21" s="15">
        <f>12*C22/12</f>
        <v>82</v>
      </c>
    </row>
    <row r="22" spans="1:6">
      <c r="B22" s="16">
        <f>SUM(B10:B21)</f>
        <v>99</v>
      </c>
      <c r="C22" s="16">
        <f>SUM(C10:C21)</f>
        <v>82</v>
      </c>
    </row>
    <row r="26" spans="1:6">
      <c r="A26" s="8" t="s">
        <v>19</v>
      </c>
    </row>
    <row r="27" spans="1:6" ht="13.5" thickBot="1"/>
    <row r="28" spans="1:6">
      <c r="A28" s="18" t="s">
        <v>20</v>
      </c>
      <c r="B28" s="19"/>
      <c r="C28" s="19"/>
      <c r="D28" s="19"/>
      <c r="E28" s="19"/>
      <c r="F28" s="20"/>
    </row>
    <row r="29" spans="1:6" ht="12" customHeight="1">
      <c r="A29" s="21"/>
      <c r="B29" s="22"/>
      <c r="C29" s="22"/>
      <c r="D29" s="22"/>
      <c r="E29" s="22"/>
      <c r="F29" s="23"/>
    </row>
    <row r="30" spans="1:6" ht="2.25" hidden="1" customHeight="1">
      <c r="A30" s="21"/>
      <c r="B30" s="22"/>
      <c r="C30" s="22"/>
      <c r="D30" s="22"/>
      <c r="E30" s="22"/>
      <c r="F30" s="23"/>
    </row>
    <row r="31" spans="1:6" hidden="1">
      <c r="A31" s="24"/>
      <c r="B31" s="17"/>
      <c r="C31" s="25"/>
      <c r="D31" s="25"/>
      <c r="E31" s="25"/>
      <c r="F31" s="26"/>
    </row>
    <row r="32" spans="1:6">
      <c r="A32" s="21" t="s">
        <v>22</v>
      </c>
      <c r="B32" s="22"/>
      <c r="C32" s="22"/>
      <c r="D32" s="22"/>
      <c r="E32" s="22"/>
      <c r="F32" s="23"/>
    </row>
    <row r="33" spans="1:10" ht="15.75" customHeight="1">
      <c r="A33" s="21"/>
      <c r="B33" s="22"/>
      <c r="C33" s="22"/>
      <c r="D33" s="22"/>
      <c r="E33" s="22"/>
      <c r="F33" s="23"/>
    </row>
    <row r="34" spans="1:10" hidden="1">
      <c r="A34" s="21"/>
      <c r="B34" s="22"/>
      <c r="C34" s="22"/>
      <c r="D34" s="22"/>
      <c r="E34" s="22"/>
      <c r="F34" s="23"/>
    </row>
    <row r="35" spans="1:10" hidden="1">
      <c r="A35" s="27"/>
      <c r="B35" s="17"/>
      <c r="C35" s="25"/>
      <c r="D35" s="25"/>
      <c r="E35" s="25"/>
      <c r="F35" s="26"/>
    </row>
    <row r="36" spans="1:10">
      <c r="A36" s="21" t="s">
        <v>21</v>
      </c>
      <c r="B36" s="22"/>
      <c r="C36" s="22"/>
      <c r="D36" s="22"/>
      <c r="E36" s="22"/>
      <c r="F36" s="23"/>
    </row>
    <row r="37" spans="1:10" ht="39" customHeight="1">
      <c r="A37" s="21"/>
      <c r="B37" s="22"/>
      <c r="C37" s="22"/>
      <c r="D37" s="22"/>
      <c r="E37" s="22"/>
      <c r="F37" s="23"/>
    </row>
    <row r="38" spans="1:10" hidden="1">
      <c r="A38" s="21"/>
      <c r="B38" s="22"/>
      <c r="C38" s="22"/>
      <c r="D38" s="22"/>
      <c r="E38" s="22"/>
      <c r="F38" s="23"/>
      <c r="G38" s="5"/>
      <c r="H38" s="5"/>
      <c r="I38" s="5"/>
      <c r="J38" s="5"/>
    </row>
    <row r="39" spans="1:10" ht="12.75" customHeight="1">
      <c r="A39" s="21" t="s">
        <v>23</v>
      </c>
      <c r="B39" s="22"/>
      <c r="C39" s="22"/>
      <c r="D39" s="22"/>
      <c r="E39" s="22"/>
      <c r="F39" s="23"/>
      <c r="G39" s="6"/>
      <c r="H39" s="6"/>
      <c r="I39" s="6"/>
      <c r="J39" s="6"/>
    </row>
    <row r="40" spans="1:10">
      <c r="A40" s="28" t="s">
        <v>24</v>
      </c>
      <c r="B40" s="22"/>
      <c r="C40" s="22"/>
      <c r="D40" s="22"/>
      <c r="E40" s="22"/>
      <c r="F40" s="23"/>
      <c r="G40" s="3"/>
      <c r="H40" s="4"/>
      <c r="I40" s="2"/>
      <c r="J40" s="3"/>
    </row>
    <row r="41" spans="1:10">
      <c r="A41" s="21"/>
      <c r="B41" s="22"/>
      <c r="C41" s="22"/>
      <c r="D41" s="22"/>
      <c r="E41" s="22"/>
      <c r="F41" s="23"/>
      <c r="G41" s="3"/>
      <c r="H41" s="4"/>
      <c r="I41" s="2"/>
      <c r="J41" s="3"/>
    </row>
    <row r="42" spans="1:10">
      <c r="A42" s="21"/>
      <c r="B42" s="22"/>
      <c r="C42" s="22"/>
      <c r="D42" s="22"/>
      <c r="E42" s="22"/>
      <c r="F42" s="23"/>
      <c r="G42" s="3"/>
      <c r="H42" s="4"/>
      <c r="I42" s="2"/>
      <c r="J42" s="3"/>
    </row>
    <row r="43" spans="1:10">
      <c r="A43" s="21"/>
      <c r="B43" s="22"/>
      <c r="C43" s="22"/>
      <c r="D43" s="22"/>
      <c r="E43" s="22"/>
      <c r="F43" s="23"/>
    </row>
    <row r="44" spans="1:10" ht="4.5" customHeight="1">
      <c r="A44" s="21"/>
      <c r="B44" s="22"/>
      <c r="C44" s="22"/>
      <c r="D44" s="22"/>
      <c r="E44" s="22"/>
      <c r="F44" s="23"/>
    </row>
    <row r="45" spans="1:10">
      <c r="A45" s="21" t="s">
        <v>25</v>
      </c>
      <c r="B45" s="22"/>
      <c r="C45" s="22"/>
      <c r="D45" s="22"/>
      <c r="E45" s="22"/>
      <c r="F45" s="23"/>
    </row>
    <row r="46" spans="1:10">
      <c r="A46" s="21"/>
      <c r="B46" s="22"/>
      <c r="C46" s="22"/>
      <c r="D46" s="22"/>
      <c r="E46" s="22"/>
      <c r="F46" s="23"/>
    </row>
    <row r="47" spans="1:10" hidden="1">
      <c r="A47" s="21"/>
      <c r="B47" s="22"/>
      <c r="C47" s="22"/>
      <c r="D47" s="22"/>
      <c r="E47" s="22"/>
      <c r="F47" s="23"/>
    </row>
    <row r="48" spans="1:10">
      <c r="A48" s="28" t="s">
        <v>26</v>
      </c>
      <c r="B48" s="29"/>
      <c r="C48" s="29"/>
      <c r="D48" s="29"/>
      <c r="E48" s="29"/>
      <c r="F48" s="30"/>
    </row>
    <row r="49" spans="1:6">
      <c r="A49" s="28"/>
      <c r="B49" s="29"/>
      <c r="C49" s="29"/>
      <c r="D49" s="29"/>
      <c r="E49" s="29"/>
      <c r="F49" s="30"/>
    </row>
    <row r="50" spans="1:6">
      <c r="A50" s="28"/>
      <c r="B50" s="29"/>
      <c r="C50" s="29"/>
      <c r="D50" s="29"/>
      <c r="E50" s="29"/>
      <c r="F50" s="30"/>
    </row>
    <row r="51" spans="1:6">
      <c r="A51" s="28"/>
      <c r="B51" s="29"/>
      <c r="C51" s="29"/>
      <c r="D51" s="29"/>
      <c r="E51" s="29"/>
      <c r="F51" s="30"/>
    </row>
    <row r="52" spans="1:6">
      <c r="A52" s="28"/>
      <c r="B52" s="29"/>
      <c r="C52" s="29"/>
      <c r="D52" s="29"/>
      <c r="E52" s="29"/>
      <c r="F52" s="30"/>
    </row>
    <row r="53" spans="1:6">
      <c r="A53" s="31" t="s">
        <v>27</v>
      </c>
      <c r="B53" s="32"/>
      <c r="C53" s="32"/>
      <c r="D53" s="32"/>
      <c r="E53" s="32"/>
      <c r="F53" s="33"/>
    </row>
    <row r="54" spans="1:6">
      <c r="A54" s="31"/>
      <c r="B54" s="32"/>
      <c r="C54" s="32"/>
      <c r="D54" s="32"/>
      <c r="E54" s="32"/>
      <c r="F54" s="33"/>
    </row>
    <row r="55" spans="1:6">
      <c r="A55" s="31"/>
      <c r="B55" s="32"/>
      <c r="C55" s="32"/>
      <c r="D55" s="32"/>
      <c r="E55" s="32"/>
      <c r="F55" s="33"/>
    </row>
    <row r="56" spans="1:6">
      <c r="A56" s="31"/>
      <c r="B56" s="32"/>
      <c r="C56" s="32"/>
      <c r="D56" s="32"/>
      <c r="E56" s="32"/>
      <c r="F56" s="33"/>
    </row>
    <row r="57" spans="1:6">
      <c r="A57" s="31"/>
      <c r="B57" s="32"/>
      <c r="C57" s="32"/>
      <c r="D57" s="32"/>
      <c r="E57" s="32"/>
      <c r="F57" s="33"/>
    </row>
    <row r="58" spans="1:6">
      <c r="A58" s="31"/>
      <c r="B58" s="32"/>
      <c r="C58" s="32"/>
      <c r="D58" s="32"/>
      <c r="E58" s="32"/>
      <c r="F58" s="33"/>
    </row>
    <row r="59" spans="1:6" ht="13.5" thickBot="1">
      <c r="A59" s="34"/>
      <c r="B59" s="35"/>
      <c r="C59" s="35"/>
      <c r="D59" s="35"/>
      <c r="E59" s="35"/>
      <c r="F59" s="36"/>
    </row>
    <row r="60" spans="1:6">
      <c r="A60" s="2"/>
      <c r="B60" s="2"/>
      <c r="C60" s="3"/>
      <c r="D60" s="4"/>
      <c r="E60" s="2"/>
      <c r="F60" s="3"/>
    </row>
    <row r="61" spans="1:6">
      <c r="A61" s="5"/>
      <c r="B61" s="5"/>
      <c r="C61" s="5"/>
      <c r="D61" s="5"/>
      <c r="E61" s="5"/>
      <c r="F61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6"/>
      <c r="B77" s="6"/>
      <c r="C77" s="6"/>
      <c r="D77" s="6"/>
      <c r="E77" s="6"/>
      <c r="F77" s="5"/>
      <c r="G77" s="5"/>
    </row>
    <row r="78" spans="1:7">
      <c r="A78" s="2"/>
      <c r="B78" s="2"/>
      <c r="C78" s="2"/>
      <c r="D78" s="2"/>
      <c r="E78" s="2"/>
      <c r="F78" s="5"/>
      <c r="G78" s="5"/>
    </row>
    <row r="79" spans="1:7">
      <c r="A79" s="2"/>
      <c r="B79" s="2"/>
      <c r="C79" s="2"/>
      <c r="D79" s="2"/>
      <c r="E79" s="2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6"/>
      <c r="B83" s="6"/>
      <c r="C83" s="6"/>
      <c r="D83" s="6"/>
      <c r="E83" s="6"/>
      <c r="F83" s="6"/>
      <c r="G83" s="6"/>
    </row>
    <row r="84" spans="1:7">
      <c r="A84" s="2"/>
      <c r="B84" s="2"/>
      <c r="C84" s="2"/>
      <c r="D84" s="2"/>
      <c r="E84" s="2"/>
      <c r="F84" s="2"/>
      <c r="G84" s="2"/>
    </row>
    <row r="85" spans="1:7">
      <c r="A85" s="2"/>
      <c r="B85" s="2"/>
      <c r="C85" s="2"/>
      <c r="D85" s="2"/>
      <c r="E85" s="2"/>
      <c r="F85" s="2"/>
      <c r="G85" s="2"/>
    </row>
    <row r="86" spans="1:7">
      <c r="A86" s="2"/>
      <c r="B86" s="2"/>
      <c r="C86" s="2"/>
      <c r="D86" s="2"/>
      <c r="E86" s="2"/>
      <c r="F86" s="2"/>
      <c r="G86" s="2"/>
    </row>
    <row r="87" spans="1:7">
      <c r="A87" s="2"/>
      <c r="B87" s="2"/>
      <c r="C87" s="2"/>
      <c r="D87" s="2"/>
      <c r="E87" s="2"/>
      <c r="F87" s="2"/>
      <c r="G87" s="2"/>
    </row>
    <row r="88" spans="1:7">
      <c r="A88" s="5"/>
      <c r="B88" s="5"/>
      <c r="C88" s="5"/>
      <c r="D88" s="5"/>
      <c r="E88" s="5"/>
      <c r="F88" s="5"/>
      <c r="G88" s="5"/>
    </row>
    <row r="89" spans="1:7">
      <c r="A89" s="7"/>
      <c r="B89" s="7"/>
      <c r="C89" s="5"/>
      <c r="D89" s="5"/>
      <c r="E89" s="5"/>
      <c r="F89" s="5"/>
      <c r="G89" s="5"/>
    </row>
    <row r="90" spans="1:7">
      <c r="A90" s="7"/>
      <c r="B90" s="7"/>
      <c r="C90" s="5"/>
      <c r="D90" s="5"/>
      <c r="E90" s="5"/>
      <c r="F90" s="5"/>
      <c r="G90" s="5"/>
    </row>
    <row r="91" spans="1:7">
      <c r="A91" s="2"/>
      <c r="B91" s="2"/>
      <c r="C91" s="5"/>
      <c r="D91" s="5"/>
      <c r="E91" s="5"/>
      <c r="F91" s="5"/>
      <c r="G91" s="5"/>
    </row>
    <row r="92" spans="1:7">
      <c r="A92" s="2"/>
      <c r="B92" s="2"/>
      <c r="C92" s="5"/>
      <c r="D92" s="5"/>
      <c r="E92" s="5"/>
      <c r="F92" s="5"/>
      <c r="G92" s="5"/>
    </row>
    <row r="93" spans="1:7">
      <c r="A93" s="2"/>
      <c r="B93" s="2"/>
      <c r="C93" s="5"/>
      <c r="D93" s="5"/>
      <c r="E93" s="5"/>
      <c r="F93" s="5"/>
      <c r="G93" s="5"/>
    </row>
    <row r="94" spans="1:7">
      <c r="A94" s="2"/>
      <c r="B94" s="2"/>
      <c r="C94" s="5"/>
      <c r="D94" s="5"/>
      <c r="E94" s="5"/>
      <c r="F94" s="5"/>
      <c r="G94" s="5"/>
    </row>
    <row r="95" spans="1:7">
      <c r="A95" s="2"/>
      <c r="B95" s="2"/>
      <c r="C95" s="5"/>
      <c r="D95" s="5"/>
      <c r="E95" s="5"/>
      <c r="F95" s="5"/>
      <c r="G95" s="5"/>
    </row>
    <row r="96" spans="1:7">
      <c r="A96" s="2"/>
      <c r="B96" s="2"/>
      <c r="C96" s="5"/>
      <c r="D96" s="5"/>
      <c r="E96" s="5"/>
      <c r="F96" s="5"/>
      <c r="G96" s="5"/>
    </row>
    <row r="97" spans="1:7">
      <c r="A97" s="2"/>
      <c r="B97" s="2"/>
      <c r="C97" s="5"/>
      <c r="D97" s="5"/>
      <c r="E97" s="5"/>
      <c r="F97" s="5"/>
      <c r="G97" s="5"/>
    </row>
    <row r="98" spans="1:7">
      <c r="A98" s="2"/>
      <c r="B98" s="2"/>
      <c r="C98" s="5"/>
      <c r="D98" s="5"/>
      <c r="E98" s="5"/>
      <c r="F98" s="5"/>
      <c r="G98" s="5"/>
    </row>
    <row r="99" spans="1:7">
      <c r="A99" s="2"/>
      <c r="B99" s="2"/>
      <c r="C99" s="5"/>
      <c r="D99" s="5"/>
      <c r="E99" s="5"/>
      <c r="F99" s="5"/>
      <c r="G99" s="5"/>
    </row>
    <row r="100" spans="1:7">
      <c r="A100" s="2"/>
      <c r="B100" s="2"/>
      <c r="C100" s="5"/>
      <c r="D100" s="5"/>
      <c r="E100" s="5"/>
      <c r="F100" s="5"/>
      <c r="G100" s="5"/>
    </row>
    <row r="101" spans="1:7">
      <c r="A101" s="2"/>
      <c r="B101" s="2"/>
      <c r="C101" s="5"/>
      <c r="D101" s="5"/>
      <c r="E101" s="5"/>
      <c r="F101" s="5"/>
      <c r="G101" s="5"/>
    </row>
    <row r="102" spans="1:7">
      <c r="A102" s="2"/>
      <c r="B102" s="2"/>
      <c r="C102" s="5"/>
      <c r="D102" s="5"/>
      <c r="E102" s="5"/>
      <c r="F102" s="5"/>
      <c r="G102" s="5"/>
    </row>
    <row r="103" spans="1:7">
      <c r="A103" s="2"/>
      <c r="B103" s="2"/>
      <c r="C103" s="5"/>
      <c r="D103" s="5"/>
      <c r="E103" s="5"/>
      <c r="F103" s="5"/>
      <c r="G103" s="5"/>
    </row>
    <row r="104" spans="1:7">
      <c r="A104" s="2"/>
      <c r="B104" s="2"/>
      <c r="C104" s="5"/>
      <c r="D104" s="5"/>
      <c r="E104" s="5"/>
      <c r="F104" s="5"/>
      <c r="G104" s="5"/>
    </row>
    <row r="105" spans="1:7">
      <c r="A105" s="2"/>
      <c r="B105" s="2"/>
      <c r="C105" s="5"/>
      <c r="D105" s="5"/>
      <c r="E105" s="5"/>
      <c r="F105" s="5"/>
      <c r="G105" s="5"/>
    </row>
    <row r="106" spans="1:7">
      <c r="A106" s="2"/>
      <c r="B106" s="2"/>
      <c r="C106" s="5"/>
      <c r="D106" s="5"/>
      <c r="E106" s="5"/>
      <c r="F106" s="5"/>
      <c r="G106" s="5"/>
    </row>
    <row r="107" spans="1:7">
      <c r="A107" s="2"/>
      <c r="B107" s="2"/>
      <c r="C107" s="5"/>
      <c r="D107" s="5"/>
      <c r="E107" s="5"/>
      <c r="F107" s="5"/>
      <c r="G107" s="5"/>
    </row>
    <row r="108" spans="1:7">
      <c r="A108" s="5"/>
      <c r="B108" s="5"/>
      <c r="C108" s="5"/>
      <c r="D108" s="5"/>
      <c r="E108" s="5"/>
      <c r="F108" s="5"/>
      <c r="G108" s="5"/>
    </row>
    <row r="109" spans="1:7">
      <c r="A109" s="5"/>
      <c r="B109" s="5"/>
      <c r="C109" s="5"/>
      <c r="D109" s="5"/>
      <c r="E109" s="5"/>
      <c r="F109" s="5"/>
      <c r="G109" s="5"/>
    </row>
    <row r="110" spans="1:7">
      <c r="A110" s="5"/>
      <c r="B110" s="5"/>
      <c r="C110" s="5"/>
      <c r="D110" s="5"/>
      <c r="E110" s="5"/>
      <c r="F110" s="5"/>
      <c r="G110" s="5"/>
    </row>
    <row r="111" spans="1:7">
      <c r="A111" s="5"/>
      <c r="B111" s="5"/>
      <c r="C111" s="5"/>
      <c r="D111" s="5"/>
      <c r="E111" s="5"/>
      <c r="F111" s="5"/>
      <c r="G111" s="5"/>
    </row>
    <row r="112" spans="1:7">
      <c r="A112" s="5"/>
      <c r="B112" s="5"/>
      <c r="C112" s="5"/>
      <c r="D112" s="5"/>
      <c r="E112" s="5"/>
      <c r="F112" s="5"/>
      <c r="G112" s="5"/>
    </row>
    <row r="113" spans="1:7">
      <c r="A113" s="5"/>
      <c r="B113" s="5"/>
      <c r="C113" s="5"/>
      <c r="D113" s="5"/>
      <c r="E113" s="5"/>
      <c r="F113" s="5"/>
      <c r="G113" s="5"/>
    </row>
    <row r="114" spans="1:7">
      <c r="A114" s="5"/>
      <c r="B114" s="5"/>
      <c r="C114" s="5"/>
      <c r="D114" s="5"/>
      <c r="E114" s="5"/>
      <c r="F114" s="5"/>
      <c r="G114" s="5"/>
    </row>
    <row r="115" spans="1:7">
      <c r="A115" s="5"/>
      <c r="B115" s="5"/>
      <c r="C115" s="5"/>
      <c r="D115" s="5"/>
      <c r="E115" s="5"/>
      <c r="F115" s="5"/>
      <c r="G115" s="5"/>
    </row>
    <row r="116" spans="1:7">
      <c r="A116" s="5"/>
      <c r="B116" s="5"/>
      <c r="C116" s="5"/>
      <c r="D116" s="5"/>
      <c r="E116" s="5"/>
      <c r="F116" s="5"/>
      <c r="G116" s="5"/>
    </row>
    <row r="117" spans="1:7">
      <c r="A117" s="5"/>
      <c r="B117" s="5"/>
      <c r="C117" s="5"/>
      <c r="D117" s="5"/>
      <c r="E117" s="5"/>
      <c r="F117" s="5"/>
      <c r="G117" s="5"/>
    </row>
    <row r="118" spans="1:7">
      <c r="A118" s="5"/>
      <c r="B118" s="5"/>
      <c r="C118" s="5"/>
      <c r="D118" s="5"/>
      <c r="E118" s="5"/>
      <c r="F118" s="5"/>
      <c r="G118" s="5"/>
    </row>
    <row r="119" spans="1:7">
      <c r="A119" s="5"/>
      <c r="B119" s="5"/>
      <c r="C119" s="5"/>
      <c r="D119" s="5"/>
      <c r="E119" s="5"/>
      <c r="F119" s="5"/>
      <c r="G119" s="5"/>
    </row>
    <row r="120" spans="1:7">
      <c r="A120" s="5"/>
      <c r="B120" s="5"/>
      <c r="C120" s="5"/>
      <c r="D120" s="5"/>
      <c r="E120" s="5"/>
      <c r="F120" s="5"/>
      <c r="G120" s="5"/>
    </row>
    <row r="121" spans="1:7">
      <c r="A121" s="5"/>
      <c r="B121" s="5"/>
      <c r="C121" s="5"/>
      <c r="D121" s="5"/>
      <c r="E121" s="5"/>
      <c r="F121" s="5"/>
      <c r="G121" s="5"/>
    </row>
    <row r="122" spans="1:7">
      <c r="A122" s="5"/>
      <c r="B122" s="5"/>
      <c r="C122" s="5"/>
      <c r="D122" s="5"/>
      <c r="E122" s="5"/>
      <c r="F122" s="5"/>
      <c r="G122" s="5"/>
    </row>
    <row r="123" spans="1:7">
      <c r="A123" s="5"/>
      <c r="B123" s="5"/>
      <c r="C123" s="5"/>
      <c r="D123" s="5"/>
      <c r="E123" s="5"/>
      <c r="F123" s="5"/>
      <c r="G123" s="5"/>
    </row>
    <row r="124" spans="1:7">
      <c r="A124" s="5"/>
      <c r="B124" s="5"/>
      <c r="C124" s="5"/>
      <c r="D124" s="5"/>
      <c r="E124" s="5"/>
      <c r="F124" s="5"/>
      <c r="G124" s="5"/>
    </row>
    <row r="125" spans="1:7">
      <c r="A125" s="5"/>
      <c r="B125" s="5"/>
      <c r="C125" s="5"/>
      <c r="D125" s="5"/>
      <c r="E125" s="5"/>
      <c r="F125" s="5"/>
      <c r="G125" s="5"/>
    </row>
    <row r="126" spans="1:7">
      <c r="A126" s="5"/>
      <c r="B126" s="5"/>
      <c r="C126" s="5"/>
      <c r="D126" s="5"/>
      <c r="E126" s="5"/>
      <c r="F126" s="5"/>
      <c r="G126" s="5"/>
    </row>
    <row r="127" spans="1:7">
      <c r="A127" s="5"/>
      <c r="B127" s="5"/>
      <c r="C127" s="5"/>
      <c r="D127" s="5"/>
      <c r="E127" s="5"/>
      <c r="F127" s="5"/>
      <c r="G127" s="5"/>
    </row>
    <row r="128" spans="1:7">
      <c r="A128" s="5"/>
      <c r="B128" s="5"/>
      <c r="C128" s="5"/>
      <c r="D128" s="5"/>
      <c r="E128" s="5"/>
      <c r="F128" s="5"/>
      <c r="G128" s="5"/>
    </row>
    <row r="129" spans="1:7">
      <c r="A129" s="5"/>
      <c r="B129" s="5"/>
      <c r="C129" s="5"/>
      <c r="D129" s="5"/>
      <c r="E129" s="5"/>
      <c r="F129" s="5"/>
      <c r="G129" s="5"/>
    </row>
    <row r="130" spans="1:7">
      <c r="A130" s="5"/>
      <c r="B130" s="5"/>
      <c r="C130" s="5"/>
      <c r="D130" s="5"/>
      <c r="E130" s="5"/>
      <c r="F130" s="5"/>
      <c r="G130" s="5"/>
    </row>
    <row r="131" spans="1:7">
      <c r="A131" s="5"/>
      <c r="B131" s="5"/>
      <c r="C131" s="5"/>
      <c r="D131" s="5"/>
      <c r="E131" s="5"/>
      <c r="F131" s="5"/>
      <c r="G131" s="5"/>
    </row>
    <row r="132" spans="1:7">
      <c r="A132" s="5"/>
      <c r="B132" s="5"/>
      <c r="C132" s="5"/>
      <c r="D132" s="5"/>
      <c r="E132" s="5"/>
      <c r="F132" s="5"/>
      <c r="G132" s="5"/>
    </row>
    <row r="133" spans="1:7">
      <c r="A133" s="5"/>
      <c r="B133" s="5"/>
      <c r="C133" s="5"/>
      <c r="D133" s="5"/>
      <c r="E133" s="5"/>
      <c r="F133" s="5"/>
      <c r="G133" s="5"/>
    </row>
  </sheetData>
  <mergeCells count="9">
    <mergeCell ref="A40:F44"/>
    <mergeCell ref="A48:F52"/>
    <mergeCell ref="A53:F59"/>
    <mergeCell ref="A1:N4"/>
    <mergeCell ref="A28:F30"/>
    <mergeCell ref="A32:F34"/>
    <mergeCell ref="A36:F38"/>
    <mergeCell ref="A45:F47"/>
    <mergeCell ref="A39:F39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Z-график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VIT</cp:lastModifiedBy>
  <dcterms:created xsi:type="dcterms:W3CDTF">1996-10-08T23:32:33Z</dcterms:created>
  <dcterms:modified xsi:type="dcterms:W3CDTF">2017-02-04T08:57:54Z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783931067</vt:i4>
  </property>
  <property fmtid="{D5CDD505-2E9C-101B-9397-08002B2CF9AE}" pid="3" name="_NewReviewCycle">
    <vt:lpwstr/>
  </property>
  <property fmtid="{D5CDD505-2E9C-101B-9397-08002B2CF9AE}" pid="4" name="_EmailSubject">
    <vt:lpwstr>От ЭР для графика отказы</vt:lpwstr>
  </property>
  <property fmtid="{D5CDD505-2E9C-101B-9397-08002B2CF9AE}" pid="5" name="_AuthorEmail">
    <vt:lpwstr>di-MartynovaMV@nrr.rzd</vt:lpwstr>
  </property>
  <property fmtid="{D5CDD505-2E9C-101B-9397-08002B2CF9AE}" pid="6" name="_AuthorEmailDisplayName">
    <vt:lpwstr>Мартынова Марина Васильевна</vt:lpwstr>
  </property>
  <property fmtid="{D5CDD505-2E9C-101B-9397-08002B2CF9AE}" pid="7" name="_PreviousAdHocReviewCycleID">
    <vt:i4>-2081090022</vt:i4>
  </property>
  <property fmtid="{D5CDD505-2E9C-101B-9397-08002B2CF9AE}" pid="8" name="_ReviewingToolsShownOnce">
    <vt:lpwstr/>
  </property>
</Properties>
</file>