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/>
  </bookViews>
  <sheets>
    <sheet name="Z-график" sheetId="3" r:id="rId1"/>
  </sheets>
  <calcPr calcId="144525"/>
</workbook>
</file>

<file path=xl/calcChain.xml><?xml version="1.0" encoding="utf-8"?>
<calcChain xmlns="http://schemas.openxmlformats.org/spreadsheetml/2006/main">
  <c r="F10" i="3" l="1"/>
  <c r="E10" i="3"/>
  <c r="F13" i="3"/>
  <c r="F14" i="3"/>
  <c r="F15" i="3"/>
  <c r="F16" i="3"/>
  <c r="F17" i="3"/>
  <c r="F18" i="3"/>
  <c r="F19" i="3"/>
  <c r="F20" i="3"/>
  <c r="F21" i="3"/>
  <c r="F11" i="3"/>
  <c r="F12" i="3"/>
  <c r="E13" i="3"/>
  <c r="E14" i="3"/>
  <c r="E15" i="3"/>
  <c r="E16" i="3"/>
  <c r="E17" i="3"/>
  <c r="E18" i="3"/>
  <c r="E19" i="3"/>
  <c r="E20" i="3"/>
  <c r="E11" i="3"/>
  <c r="E12" i="3"/>
  <c r="D12" i="3"/>
  <c r="D13" i="3" s="1"/>
  <c r="D14" i="3" s="1"/>
  <c r="D11" i="3"/>
  <c r="E22" i="3"/>
  <c r="B22" i="3"/>
  <c r="C22" i="3"/>
  <c r="E21" i="3" s="1"/>
  <c r="D10" i="3"/>
  <c r="D15" i="3" l="1"/>
  <c r="D16" i="3" s="1"/>
  <c r="D17" i="3" s="1"/>
  <c r="D18" i="3" s="1"/>
  <c r="D19" i="3" s="1"/>
  <c r="D20" i="3" s="1"/>
  <c r="D21" i="3" s="1"/>
  <c r="D22" i="3"/>
  <c r="F22" i="3"/>
</calcChain>
</file>

<file path=xl/sharedStrings.xml><?xml version="1.0" encoding="utf-8"?>
<sst xmlns="http://schemas.openxmlformats.org/spreadsheetml/2006/main" count="20" uniqueCount="20">
  <si>
    <t>Интервалы 
времени</t>
  </si>
  <si>
    <t>Сумма
нарастающим итогом</t>
  </si>
  <si>
    <t>Скользящая 
сумма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</si>
  <si>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</si>
  <si>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</si>
  <si>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</si>
  <si>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</si>
  <si>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</si>
  <si>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</si>
  <si>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</si>
  <si>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</si>
  <si>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</si>
  <si>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</si>
  <si>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</si>
  <si>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</si>
  <si>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Текущее
целевое 
значение</t>
  </si>
  <si>
    <t xml:space="preserve">Методы и инструменты улучшений.
Z-график и исследование вариабельности
</t>
  </si>
  <si>
    <t>Данные за предыдущий год</t>
  </si>
  <si>
    <t>Данные за изучаемый год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</si>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</sst>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1" fillId="2" borderId="1" xfId="0" applyNumberFormat="1" applyFont="1" applyFill="1" applyBorder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Z-</a:t>
            </a:r>
            <a:r>
              <a:rPr lang="ru-RU" sz="1200" b="1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график и исследование вариабельности </a:t>
            </a:r>
          </a:p>
        </c:rich>
      </c:tx>
      <c:layout>
        <c:manualLayout>
          <c:xMode val="edge"/>
          <c:yMode val="edge"/>
          <c:x val="7.0408056135840183E-2"/>
          <c:y val="2.9795158286778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928128914351E-2"/>
          <c:y val="0.19273769304525609"/>
          <c:w val="0.58979650609505152"/>
          <c:h val="0.614525977825454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'Z-график'!$C$9</c:f>
              <c:strCache>
                <c:ptCount val="1"/>
                <c:pt idx="0">
                  <c:v>Данные за изучаемый год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'Z-график'!$A$10:$A$21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'Z-график'!$C$10:$C$21</c:f>
              <c:numCache>
                <c:formatCode>General</c:formatCode>
                <c:ptCount val="12"/>
                <c:pt idx="0">
                  <c:v>35.700000000000003</c:v>
                </c:pt>
                <c:pt idx="1">
                  <c:v>9.8000000000000007</c:v>
                </c:pt>
                <c:pt idx="2">
                  <c:v>16</c:v>
                </c:pt>
                <c:pt idx="3">
                  <c:v>21.3</c:v>
                </c:pt>
                <c:pt idx="4">
                  <c:v>15.1</c:v>
                </c:pt>
                <c:pt idx="5">
                  <c:v>30.8</c:v>
                </c:pt>
                <c:pt idx="6">
                  <c:v>23.9</c:v>
                </c:pt>
                <c:pt idx="7">
                  <c:v>25.9</c:v>
                </c:pt>
                <c:pt idx="8">
                  <c:v>48.6</c:v>
                </c:pt>
                <c:pt idx="9">
                  <c:v>36.4</c:v>
                </c:pt>
                <c:pt idx="10">
                  <c:v>47.6</c:v>
                </c:pt>
                <c:pt idx="11">
                  <c:v>25.1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'Z-график'!$D$9</c:f>
              <c:strCache>
                <c:ptCount val="1"/>
                <c:pt idx="0">
                  <c:v>Сумма
нарастающим итогом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'Z-график'!$A$10:$A$21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'Z-график'!$D$10:$D$21</c:f>
              <c:numCache>
                <c:formatCode>General</c:formatCode>
                <c:ptCount val="12"/>
                <c:pt idx="0">
                  <c:v>35.700000000000003</c:v>
                </c:pt>
                <c:pt idx="1">
                  <c:v>45.5</c:v>
                </c:pt>
                <c:pt idx="2">
                  <c:v>61.5</c:v>
                </c:pt>
                <c:pt idx="3">
                  <c:v>82.8</c:v>
                </c:pt>
                <c:pt idx="4">
                  <c:v>97.899999999999991</c:v>
                </c:pt>
                <c:pt idx="5">
                  <c:v>128.69999999999999</c:v>
                </c:pt>
                <c:pt idx="6">
                  <c:v>152.6</c:v>
                </c:pt>
                <c:pt idx="7">
                  <c:v>178.5</c:v>
                </c:pt>
                <c:pt idx="8">
                  <c:v>227.1</c:v>
                </c:pt>
                <c:pt idx="9">
                  <c:v>263.5</c:v>
                </c:pt>
                <c:pt idx="10">
                  <c:v>311.10000000000002</c:v>
                </c:pt>
                <c:pt idx="11">
                  <c:v>336.20000000000005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'Z-график'!$E$9</c:f>
              <c:strCache>
                <c:ptCount val="1"/>
                <c:pt idx="0">
                  <c:v>Скользящая 
сумма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strRef>
              <c:f>'Z-график'!$A$10:$A$21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'Z-график'!$E$10:$E$21</c:f>
              <c:numCache>
                <c:formatCode>General</c:formatCode>
                <c:ptCount val="12"/>
                <c:pt idx="0">
                  <c:v>335.69999999999993</c:v>
                </c:pt>
                <c:pt idx="1">
                  <c:v>343.59999999999997</c:v>
                </c:pt>
                <c:pt idx="2">
                  <c:v>342.29999999999995</c:v>
                </c:pt>
                <c:pt idx="3">
                  <c:v>329.40000000000003</c:v>
                </c:pt>
                <c:pt idx="4">
                  <c:v>343.70000000000005</c:v>
                </c:pt>
                <c:pt idx="5">
                  <c:v>324.20000000000005</c:v>
                </c:pt>
                <c:pt idx="6">
                  <c:v>312.10000000000002</c:v>
                </c:pt>
                <c:pt idx="7">
                  <c:v>291.60000000000002</c:v>
                </c:pt>
                <c:pt idx="8">
                  <c:v>316.60000000000002</c:v>
                </c:pt>
                <c:pt idx="9">
                  <c:v>307.10000000000002</c:v>
                </c:pt>
                <c:pt idx="10">
                  <c:v>332.5</c:v>
                </c:pt>
                <c:pt idx="11">
                  <c:v>336.20000000000005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'Z-график'!$F$9</c:f>
              <c:strCache>
                <c:ptCount val="1"/>
                <c:pt idx="0">
                  <c:v>Текущее
целевое 
значение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strRef>
              <c:f>'Z-график'!$A$10:$A$21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xVal>
          <c:yVal>
            <c:numRef>
              <c:f>'Z-график'!$F$10:$F$21</c:f>
              <c:numCache>
                <c:formatCode>0.00</c:formatCode>
                <c:ptCount val="12"/>
                <c:pt idx="0">
                  <c:v>28.016666666666669</c:v>
                </c:pt>
                <c:pt idx="1">
                  <c:v>56.033333333333339</c:v>
                </c:pt>
                <c:pt idx="2">
                  <c:v>84.050000000000011</c:v>
                </c:pt>
                <c:pt idx="3">
                  <c:v>112.06666666666668</c:v>
                </c:pt>
                <c:pt idx="4">
                  <c:v>140.08333333333334</c:v>
                </c:pt>
                <c:pt idx="5">
                  <c:v>168.10000000000002</c:v>
                </c:pt>
                <c:pt idx="6">
                  <c:v>196.1166666666667</c:v>
                </c:pt>
                <c:pt idx="7">
                  <c:v>224.13333333333335</c:v>
                </c:pt>
                <c:pt idx="8">
                  <c:v>252.15</c:v>
                </c:pt>
                <c:pt idx="9">
                  <c:v>280.16666666666669</c:v>
                </c:pt>
                <c:pt idx="10">
                  <c:v>308.18333333333339</c:v>
                </c:pt>
                <c:pt idx="11">
                  <c:v>336.20000000000005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04416"/>
        <c:axId val="218147840"/>
      </c:scatterChart>
      <c:valAx>
        <c:axId val="146604416"/>
        <c:scaling>
          <c:orientation val="minMax"/>
          <c:max val="12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Месяцы</a:t>
                </a:r>
              </a:p>
            </c:rich>
          </c:tx>
          <c:layout>
            <c:manualLayout>
              <c:xMode val="edge"/>
              <c:yMode val="edge"/>
              <c:x val="0.33469430606888467"/>
              <c:y val="0.89385592164107974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18147840"/>
        <c:crosses val="autoZero"/>
        <c:crossBetween val="midCat"/>
        <c:majorUnit val="1"/>
        <c:minorUnit val="1"/>
      </c:valAx>
      <c:valAx>
        <c:axId val="218147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466044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857207134822433"/>
          <c:y val="0.17318465080133141"/>
          <c:w val="0.25510225507525841"/>
          <c:h val="0.77374418979750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89" r="0.750000000000000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8</xdr:row>
      <xdr:rowOff>0</xdr:rowOff>
    </xdr:from>
    <xdr:to>
      <xdr:col>19</xdr:col>
      <xdr:colOff>180976</xdr:colOff>
      <xdr:row>22</xdr:row>
      <xdr:rowOff>19050</xdr:rowOff>
    </xdr:to>
    <xdr:graphicFrame macro="">
      <xdr:nvGraphicFramePr>
        <xdr:cNvPr id="104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F10" sqref="F10"/>
    </sheetView>
  </sheetViews>
  <sheetFormatPr defaultRowHeight="12.75" x14ac:dyDescent="0.2"/>
  <cols>
    <col min="1" max="1" width="15.85546875" customWidth="1"/>
    <col min="2" max="2" width="21" customWidth="1"/>
    <col min="3" max="3" width="20.5703125" customWidth="1"/>
    <col min="4" max="5" width="20.42578125" customWidth="1"/>
    <col min="6" max="6" width="19.85546875" customWidth="1"/>
  </cols>
  <sheetData>
    <row r="1" spans="1:14" x14ac:dyDescent="0.2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8" spans="1:14" ht="13.5" thickBot="1" x14ac:dyDescent="0.25">
      <c r="A8" s="1"/>
    </row>
    <row r="9" spans="1:14" ht="57" thickBot="1" x14ac:dyDescent="0.3">
      <c r="A9" s="3" t="s">
        <v>0</v>
      </c>
      <c r="B9" s="3" t="s">
        <v>17</v>
      </c>
      <c r="C9" s="3" t="s">
        <v>18</v>
      </c>
      <c r="D9" s="3" t="s">
        <v>1</v>
      </c>
      <c r="E9" s="3" t="s">
        <v>2</v>
      </c>
      <c r="F9" s="4" t="s">
        <v>15</v>
      </c>
      <c r="I9" s="11"/>
    </row>
    <row r="10" spans="1:14" ht="19.5" thickBot="1" x14ac:dyDescent="0.35">
      <c r="A10" s="5" t="s">
        <v>3</v>
      </c>
      <c r="B10" s="6">
        <v>17.100000000000001</v>
      </c>
      <c r="C10" s="6">
        <v>35.700000000000003</v>
      </c>
      <c r="D10" s="6">
        <f>C10</f>
        <v>35.700000000000003</v>
      </c>
      <c r="E10" s="6">
        <f>SUM(B11:B$21,C$10:C10)</f>
        <v>335.69999999999993</v>
      </c>
      <c r="F10" s="7">
        <f>ROW(A1)*$C$22/12</f>
        <v>28.016666666666669</v>
      </c>
      <c r="I10" s="12"/>
    </row>
    <row r="11" spans="1:14" ht="19.5" thickBot="1" x14ac:dyDescent="0.35">
      <c r="A11" s="5" t="s">
        <v>4</v>
      </c>
      <c r="B11" s="6">
        <v>1.9</v>
      </c>
      <c r="C11" s="6">
        <v>9.8000000000000007</v>
      </c>
      <c r="D11" s="6">
        <f>C11+D10</f>
        <v>45.5</v>
      </c>
      <c r="E11" s="6">
        <f>SUM(B12:B$21,C$10:C11)</f>
        <v>343.59999999999997</v>
      </c>
      <c r="F11" s="7">
        <f t="shared" ref="F11:F21" si="0">ROW(A2)*$C$22/12</f>
        <v>56.033333333333339</v>
      </c>
      <c r="I11" s="12"/>
    </row>
    <row r="12" spans="1:14" ht="19.5" thickBot="1" x14ac:dyDescent="0.35">
      <c r="A12" s="5" t="s">
        <v>5</v>
      </c>
      <c r="B12" s="6">
        <v>17.3</v>
      </c>
      <c r="C12" s="6">
        <v>16</v>
      </c>
      <c r="D12" s="6">
        <f t="shared" ref="D12:D14" si="1">C12+D11</f>
        <v>61.5</v>
      </c>
      <c r="E12" s="6">
        <f>SUM(B13:B$21,C$10:C12)</f>
        <v>342.29999999999995</v>
      </c>
      <c r="F12" s="7">
        <f t="shared" si="0"/>
        <v>84.050000000000011</v>
      </c>
      <c r="I12" s="12"/>
    </row>
    <row r="13" spans="1:14" ht="19.5" thickBot="1" x14ac:dyDescent="0.35">
      <c r="A13" s="5" t="s">
        <v>6</v>
      </c>
      <c r="B13" s="6">
        <v>34.200000000000003</v>
      </c>
      <c r="C13" s="6">
        <v>21.3</v>
      </c>
      <c r="D13" s="6">
        <f t="shared" si="1"/>
        <v>82.8</v>
      </c>
      <c r="E13" s="6">
        <f>SUM(B14:B$21,C$10:C13)</f>
        <v>329.40000000000003</v>
      </c>
      <c r="F13" s="7">
        <f t="shared" si="0"/>
        <v>112.06666666666668</v>
      </c>
      <c r="I13" s="12"/>
    </row>
    <row r="14" spans="1:14" ht="19.5" thickBot="1" x14ac:dyDescent="0.35">
      <c r="A14" s="5" t="s">
        <v>7</v>
      </c>
      <c r="B14" s="6">
        <v>0.8</v>
      </c>
      <c r="C14" s="6">
        <v>15.1</v>
      </c>
      <c r="D14" s="6">
        <f t="shared" si="1"/>
        <v>97.899999999999991</v>
      </c>
      <c r="E14" s="6">
        <f>SUM(B15:B$21,C$10:C14)</f>
        <v>343.70000000000005</v>
      </c>
      <c r="F14" s="7">
        <f t="shared" si="0"/>
        <v>140.08333333333334</v>
      </c>
      <c r="I14" s="12"/>
    </row>
    <row r="15" spans="1:14" ht="19.5" thickBot="1" x14ac:dyDescent="0.35">
      <c r="A15" s="5" t="s">
        <v>8</v>
      </c>
      <c r="B15" s="6">
        <v>50.3</v>
      </c>
      <c r="C15" s="6">
        <v>30.8</v>
      </c>
      <c r="D15" s="6">
        <f t="shared" ref="D12:D21" si="2">C15+D14</f>
        <v>128.69999999999999</v>
      </c>
      <c r="E15" s="6">
        <f>SUM(B16:B$21,C$10:C15)</f>
        <v>324.20000000000005</v>
      </c>
      <c r="F15" s="7">
        <f t="shared" si="0"/>
        <v>168.10000000000002</v>
      </c>
      <c r="I15" s="12"/>
    </row>
    <row r="16" spans="1:14" ht="19.5" thickBot="1" x14ac:dyDescent="0.35">
      <c r="A16" s="5" t="s">
        <v>9</v>
      </c>
      <c r="B16" s="6">
        <v>36</v>
      </c>
      <c r="C16" s="6">
        <v>23.9</v>
      </c>
      <c r="D16" s="6">
        <f t="shared" si="2"/>
        <v>152.6</v>
      </c>
      <c r="E16" s="6">
        <f>SUM(B17:B$21,C$10:C16)</f>
        <v>312.10000000000002</v>
      </c>
      <c r="F16" s="7">
        <f t="shared" si="0"/>
        <v>196.1166666666667</v>
      </c>
      <c r="I16" s="12"/>
    </row>
    <row r="17" spans="1:9" ht="19.5" thickBot="1" x14ac:dyDescent="0.35">
      <c r="A17" s="5" t="s">
        <v>10</v>
      </c>
      <c r="B17" s="6">
        <v>46.4</v>
      </c>
      <c r="C17" s="6">
        <v>25.9</v>
      </c>
      <c r="D17" s="6">
        <f t="shared" si="2"/>
        <v>178.5</v>
      </c>
      <c r="E17" s="6">
        <f>SUM(B18:B$21,C$10:C17)</f>
        <v>291.60000000000002</v>
      </c>
      <c r="F17" s="7">
        <f t="shared" si="0"/>
        <v>224.13333333333335</v>
      </c>
      <c r="I17" s="12"/>
    </row>
    <row r="18" spans="1:9" ht="19.5" thickBot="1" x14ac:dyDescent="0.35">
      <c r="A18" s="5" t="s">
        <v>11</v>
      </c>
      <c r="B18" s="6">
        <v>23.6</v>
      </c>
      <c r="C18" s="6">
        <v>48.6</v>
      </c>
      <c r="D18" s="6">
        <f t="shared" si="2"/>
        <v>227.1</v>
      </c>
      <c r="E18" s="6">
        <f>SUM(B19:B$21,C$10:C18)</f>
        <v>316.60000000000002</v>
      </c>
      <c r="F18" s="7">
        <f t="shared" si="0"/>
        <v>252.15</v>
      </c>
      <c r="I18" s="12"/>
    </row>
    <row r="19" spans="1:9" ht="19.5" thickBot="1" x14ac:dyDescent="0.35">
      <c r="A19" s="5" t="s">
        <v>12</v>
      </c>
      <c r="B19" s="6">
        <v>45.9</v>
      </c>
      <c r="C19" s="6">
        <v>36.4</v>
      </c>
      <c r="D19" s="6">
        <f t="shared" si="2"/>
        <v>263.5</v>
      </c>
      <c r="E19" s="6">
        <f>SUM(B20:B$21,C$10:C19)</f>
        <v>307.10000000000002</v>
      </c>
      <c r="F19" s="7">
        <f t="shared" si="0"/>
        <v>280.16666666666669</v>
      </c>
      <c r="I19" s="12"/>
    </row>
    <row r="20" spans="1:9" ht="19.5" thickBot="1" x14ac:dyDescent="0.35">
      <c r="A20" s="5" t="s">
        <v>13</v>
      </c>
      <c r="B20" s="6">
        <v>22.2</v>
      </c>
      <c r="C20" s="6">
        <v>47.6</v>
      </c>
      <c r="D20" s="6">
        <f t="shared" si="2"/>
        <v>311.10000000000002</v>
      </c>
      <c r="E20" s="6">
        <f>SUM(B21:B$21,C$10:C20)</f>
        <v>332.5</v>
      </c>
      <c r="F20" s="7">
        <f t="shared" si="0"/>
        <v>308.18333333333339</v>
      </c>
      <c r="I20" s="12"/>
    </row>
    <row r="21" spans="1:9" ht="19.5" thickBot="1" x14ac:dyDescent="0.35">
      <c r="A21" s="5" t="s">
        <v>14</v>
      </c>
      <c r="B21" s="6">
        <v>21.4</v>
      </c>
      <c r="C21" s="6">
        <v>25.1</v>
      </c>
      <c r="D21" s="6">
        <f t="shared" si="2"/>
        <v>336.20000000000005</v>
      </c>
      <c r="E21" s="6">
        <f>C22</f>
        <v>336.20000000000005</v>
      </c>
      <c r="F21" s="7">
        <f t="shared" si="0"/>
        <v>336.20000000000005</v>
      </c>
      <c r="I21" s="12"/>
    </row>
    <row r="22" spans="1:9" ht="18.75" x14ac:dyDescent="0.3">
      <c r="A22" s="8" t="s">
        <v>19</v>
      </c>
      <c r="B22" s="9">
        <f>SUM(B10:B21)</f>
        <v>317.09999999999997</v>
      </c>
      <c r="C22" s="9">
        <f>SUM(C10:C21)</f>
        <v>336.20000000000005</v>
      </c>
      <c r="D22" s="9">
        <f>D10</f>
        <v>35.700000000000003</v>
      </c>
      <c r="E22" s="13">
        <f>E10</f>
        <v>335.69999999999993</v>
      </c>
      <c r="F22" s="10">
        <f>F10</f>
        <v>28.016666666666669</v>
      </c>
    </row>
    <row r="25" spans="1:9" x14ac:dyDescent="0.2">
      <c r="A25" s="2"/>
      <c r="B25" s="2"/>
      <c r="C25" s="2"/>
      <c r="D25" s="2"/>
      <c r="E25" s="2"/>
      <c r="F25" s="2"/>
      <c r="G25" s="2"/>
    </row>
    <row r="26" spans="1:9" x14ac:dyDescent="0.2">
      <c r="A26" s="2"/>
      <c r="B26" s="2"/>
      <c r="C26" s="2"/>
      <c r="D26" s="2"/>
      <c r="E26" s="2"/>
      <c r="F26" s="2"/>
      <c r="G26" s="2"/>
    </row>
    <row r="27" spans="1:9" x14ac:dyDescent="0.2">
      <c r="A27" s="2"/>
      <c r="B27" s="2"/>
      <c r="C27" s="2"/>
      <c r="D27" s="2"/>
      <c r="E27" s="2"/>
      <c r="F27" s="2"/>
      <c r="G27" s="2"/>
    </row>
    <row r="28" spans="1:9" x14ac:dyDescent="0.2">
      <c r="A28" s="2"/>
      <c r="B28" s="2"/>
      <c r="C28" s="2"/>
      <c r="D28" s="2"/>
      <c r="E28" s="2"/>
      <c r="F28" s="2"/>
      <c r="G28" s="2"/>
    </row>
    <row r="29" spans="1:9" x14ac:dyDescent="0.2">
      <c r="A29" s="2"/>
      <c r="B29" s="2"/>
      <c r="C29" s="2"/>
      <c r="D29" s="2"/>
      <c r="E29" s="2"/>
      <c r="F29" s="2"/>
      <c r="G29" s="2"/>
    </row>
    <row r="30" spans="1:9" x14ac:dyDescent="0.2">
      <c r="A30" s="2"/>
      <c r="B30" s="2"/>
      <c r="C30" s="2"/>
      <c r="D30" s="2"/>
      <c r="E30" s="2"/>
      <c r="F30" s="2"/>
      <c r="G30" s="2"/>
    </row>
    <row r="31" spans="1:9" x14ac:dyDescent="0.2">
      <c r="A31" s="2"/>
      <c r="B31" s="2"/>
      <c r="C31" s="2"/>
      <c r="D31" s="2"/>
      <c r="E31" s="2"/>
      <c r="F31" s="2"/>
      <c r="G31" s="2"/>
    </row>
    <row r="32" spans="1:9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</sheetData>
  <mergeCells count="1">
    <mergeCell ref="A1:N4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Z-график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МаринаИра</cp:lastModifiedBy>
  <dcterms:created xsi:type="dcterms:W3CDTF">1996-10-08T23:32:33Z</dcterms:created>
  <dcterms:modified xsi:type="dcterms:W3CDTF">2017-02-04T11:33:47Z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783931067</vt:i4>
  </property>
  <property fmtid="{D5CDD505-2E9C-101B-9397-08002B2CF9AE}" pid="3" name="_NewReviewCycle">
    <vt:lpwstr/>
  </property>
  <property fmtid="{D5CDD505-2E9C-101B-9397-08002B2CF9AE}" pid="4" name="_EmailSubject">
    <vt:lpwstr>От ЭР для графика отказы</vt:lpwstr>
  </property>
  <property fmtid="{D5CDD505-2E9C-101B-9397-08002B2CF9AE}" pid="5" name="_AuthorEmail">
    <vt:lpwstr>di-MartynovaMV@nrr.rzd</vt:lpwstr>
  </property>
  <property fmtid="{D5CDD505-2E9C-101B-9397-08002B2CF9AE}" pid="6" name="_AuthorEmailDisplayName">
    <vt:lpwstr>Мартынова Марина Васильевна</vt:lpwstr>
  </property>
  <property fmtid="{D5CDD505-2E9C-101B-9397-08002B2CF9AE}" pid="7" name="_PreviousAdHocReviewCycleID">
    <vt:i4>-2081090022</vt:i4>
  </property>
  <property fmtid="{D5CDD505-2E9C-101B-9397-08002B2CF9AE}" pid="8" name="_ReviewingToolsShownOnce">
    <vt:lpwstr/>
  </property>
</Properties>
</file>