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055" windowHeight="717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" i="2" l="1"/>
  <c r="G6" i="2"/>
  <c r="G9" i="2"/>
  <c r="G10" i="2"/>
  <c r="F8" i="2"/>
  <c r="G12" i="1"/>
  <c r="G11" i="1"/>
  <c r="C10" i="2"/>
  <c r="G7" i="2" s="1"/>
  <c r="B10" i="2"/>
  <c r="F10" i="2"/>
  <c r="G6" i="1"/>
  <c r="G5" i="1"/>
  <c r="G8" i="2" l="1"/>
  <c r="G4" i="2"/>
</calcChain>
</file>

<file path=xl/sharedStrings.xml><?xml version="1.0" encoding="utf-8"?>
<sst xmlns="http://schemas.openxmlformats.org/spreadsheetml/2006/main" count="40" uniqueCount="29">
  <si>
    <t>№</t>
  </si>
  <si>
    <t>Адрес объекта Теплоснабжения (объект)</t>
  </si>
  <si>
    <t>Этаж -ность</t>
  </si>
  <si>
    <t>Год  постройки</t>
  </si>
  <si>
    <t>Отапливаемая площадь м2</t>
  </si>
  <si>
    <t>Кубат. коэфф.</t>
  </si>
  <si>
    <t>Объем здания м3</t>
  </si>
  <si>
    <t>Поправ.коэфф. р-н. с-ва.</t>
  </si>
  <si>
    <t>Удельная  отоп. харак- ка ккал/(м3чС)</t>
  </si>
  <si>
    <t xml:space="preserve">t ср .п. воздуха в помещениях </t>
  </si>
  <si>
    <t>Гагарина1</t>
  </si>
  <si>
    <t>Гагарина11</t>
  </si>
  <si>
    <t>Темп. н.о.</t>
  </si>
  <si>
    <t>Темп. вн. помещения</t>
  </si>
  <si>
    <t>Месяц</t>
  </si>
  <si>
    <t>Темп. ср.</t>
  </si>
  <si>
    <r>
      <rPr>
        <sz val="12"/>
        <color indexed="8"/>
        <rFont val="Calibri"/>
        <family val="2"/>
        <charset val="204"/>
      </rPr>
      <t xml:space="preserve"> </t>
    </r>
    <r>
      <rPr>
        <sz val="14"/>
        <color indexed="8"/>
        <rFont val="Tahoma"/>
        <family val="2"/>
        <charset val="204"/>
      </rPr>
      <t>T</t>
    </r>
    <r>
      <rPr>
        <sz val="12"/>
        <color indexed="8"/>
        <rFont val="Tahoma"/>
        <family val="2"/>
        <charset val="204"/>
      </rPr>
      <t>кa</t>
    </r>
    <r>
      <rPr>
        <sz val="8"/>
        <color indexed="8"/>
        <rFont val="Tahoma"/>
        <family val="2"/>
        <charset val="204"/>
      </rPr>
      <t>i</t>
    </r>
    <r>
      <rPr>
        <sz val="8"/>
        <color indexed="8"/>
        <rFont val="Tahoma"/>
        <family val="2"/>
        <charset val="204"/>
      </rPr>
      <t>к,м</t>
    </r>
  </si>
  <si>
    <r>
      <rPr>
        <sz val="12"/>
        <color indexed="8"/>
        <rFont val="Calibri"/>
        <family val="2"/>
        <charset val="204"/>
      </rPr>
      <t xml:space="preserve"> </t>
    </r>
    <r>
      <rPr>
        <sz val="14"/>
        <color indexed="8"/>
        <rFont val="Tahoma"/>
        <family val="2"/>
        <charset val="204"/>
      </rPr>
      <t>Q</t>
    </r>
    <r>
      <rPr>
        <sz val="12"/>
        <color indexed="8"/>
        <rFont val="Tahoma"/>
        <family val="2"/>
        <charset val="204"/>
      </rPr>
      <t>к.а</t>
    </r>
    <r>
      <rPr>
        <sz val="8"/>
        <color indexed="8"/>
        <rFont val="Tahoma"/>
        <family val="2"/>
        <charset val="204"/>
      </rPr>
      <t>iк,м</t>
    </r>
  </si>
  <si>
    <t>Январь</t>
  </si>
  <si>
    <t>Февраль</t>
  </si>
  <si>
    <t>Март</t>
  </si>
  <si>
    <t>Апрель</t>
  </si>
  <si>
    <t>Ноябрь</t>
  </si>
  <si>
    <t>Декабрь</t>
  </si>
  <si>
    <t>Итого</t>
  </si>
  <si>
    <t>Библиотека</t>
  </si>
  <si>
    <t>Бридофсс</t>
  </si>
  <si>
    <t>население</t>
  </si>
  <si>
    <t>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</si>
</sst>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&quot; °С&quot;"/>
    <numFmt numFmtId="165" formatCode="&quot;+&quot;0.0&quot; °С&quot;"/>
    <numFmt numFmtId="166" formatCode="0&quot; час.&quot;"/>
    <numFmt numFmtId="167" formatCode="0.00&quot; Гкал/ч&quot;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sz val="8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8"/>
      <color theme="1"/>
      <name val="Times New Roman"/>
      <family val="1"/>
      <charset val="204"/>
    </font>
    <font>
      <b/>
      <sz val="8"/>
      <color rgb="FF0000CC"/>
      <name val="Tahoma"/>
      <family val="2"/>
      <charset val="204"/>
    </font>
    <font>
      <b/>
      <sz val="8"/>
      <color theme="9" tint="-0.499984740745262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rgb="FF00B05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</xf>
    <xf numFmtId="164" fontId="12" fillId="3" borderId="2" xfId="0" applyNumberFormat="1" applyFont="1" applyFill="1" applyBorder="1" applyAlignment="1" applyProtection="1">
      <alignment horizontal="center" vertical="center"/>
    </xf>
    <xf numFmtId="166" fontId="2" fillId="3" borderId="5" xfId="0" applyNumberFormat="1" applyFont="1" applyFill="1" applyBorder="1" applyAlignment="1" applyProtection="1">
      <alignment horizontal="center" vertical="center"/>
    </xf>
    <xf numFmtId="167" fontId="13" fillId="0" borderId="2" xfId="0" applyNumberFormat="1" applyFont="1" applyFill="1" applyBorder="1" applyAlignment="1" applyProtection="1">
      <alignment horizontal="center" vertical="center"/>
      <protection locked="0"/>
    </xf>
    <xf numFmtId="165" fontId="12" fillId="3" borderId="2" xfId="0" applyNumberFormat="1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64" fontId="2" fillId="2" borderId="9" xfId="0" applyNumberFormat="1" applyFont="1" applyFill="1" applyBorder="1" applyAlignment="1" applyProtection="1">
      <alignment horizontal="center" vertical="center"/>
    </xf>
    <xf numFmtId="165" fontId="2" fillId="2" borderId="9" xfId="0" applyNumberFormat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left" vertical="center"/>
    </xf>
    <xf numFmtId="165" fontId="2" fillId="3" borderId="9" xfId="0" applyNumberFormat="1" applyFont="1" applyFill="1" applyBorder="1" applyAlignment="1" applyProtection="1">
      <alignment horizontal="center" vertical="center"/>
    </xf>
    <xf numFmtId="166" fontId="2" fillId="3" borderId="1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164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7" xfId="0" applyBorder="1"/>
    <xf numFmtId="165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2" fontId="4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</xf>
    <xf numFmtId="2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2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30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0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0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население" displayName="население" ref="A4:J6" totalsRowShown="0" headerRowDxfId="13" dataDxfId="12" headerRowBorderDxfId="25" tableBorderDxfId="26" totalsRowBorderDxfId="24">
  <autoFilter ref="A4:J6"/>
  <tableColumns count="10">
    <tableColumn id="1" name="№" dataDxfId="23"/>
    <tableColumn id="2" name="Адрес объекта Теплоснабжения (объект)" dataDxfId="22"/>
    <tableColumn id="3" name="Этаж -ность" dataDxfId="21"/>
    <tableColumn id="4" name="Год  постройки" dataDxfId="20"/>
    <tableColumn id="5" name="Отапливаемая площадь м2" dataDxfId="19" dataCellStyle="Обычный 2"/>
    <tableColumn id="6" name="Кубат. коэфф." dataDxfId="18"/>
    <tableColumn id="7" name="Объем здания м3" dataDxfId="17">
      <calculatedColumnFormula>E5*F5</calculatedColumnFormula>
    </tableColumn>
    <tableColumn id="8" name="Поправ.коэфф. р-н. с-ва." dataDxfId="16"/>
    <tableColumn id="9" name="Удельная  отоп. харак- ка ккал/(м3чС)" dataDxfId="15"/>
    <tableColumn id="10" name="t ср .п. воздуха в помещениях " dataDxfId="1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бюджет" displayName="бюджет" ref="A10:J12" totalsRowShown="0" headerRowDxfId="1" dataDxfId="0" headerRowBorderDxfId="28" tableBorderDxfId="29" totalsRowBorderDxfId="27">
  <autoFilter ref="A10:J12"/>
  <tableColumns count="10">
    <tableColumn id="1" name="№" dataDxfId="11"/>
    <tableColumn id="2" name="Адрес объекта Теплоснабжения (объект)" dataDxfId="10"/>
    <tableColumn id="3" name="Этаж -ность" dataDxfId="9"/>
    <tableColumn id="4" name="Год  постройки" dataDxfId="8"/>
    <tableColumn id="5" name="Отапливаемая площадь м2" dataDxfId="7"/>
    <tableColumn id="6" name="Кубат. коэфф." dataDxfId="6"/>
    <tableColumn id="7" name="Объем здания м3" dataDxfId="5">
      <calculatedColumnFormula>E11*F11</calculatedColumnFormula>
    </tableColumn>
    <tableColumn id="8" name="Поправ.коэфф. р-н. с-ва." dataDxfId="4"/>
    <tableColumn id="9" name="Удельная  отоп. харак- ка ккал/(м3чС)" dataDxfId="3"/>
    <tableColumn id="10" name="t ср .п. воздуха в помещениях 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"/>
  <sheetViews>
    <sheetView workbookViewId="0">
      <selection activeCell="D16" sqref="D16"/>
    </sheetView>
  </sheetViews>
  <sheetFormatPr defaultRowHeight="15" x14ac:dyDescent="0.25"/>
  <cols>
    <col min="2" max="2" width="19.42578125" customWidth="1"/>
    <col min="3" max="3" width="13.7109375" customWidth="1"/>
    <col min="4" max="4" width="15.7109375" customWidth="1"/>
    <col min="5" max="5" width="15.85546875" customWidth="1"/>
    <col min="6" max="6" width="14.85546875" customWidth="1"/>
    <col min="7" max="7" width="14.42578125" customWidth="1"/>
    <col min="8" max="8" width="15.28515625" customWidth="1"/>
    <col min="9" max="9" width="18" customWidth="1"/>
    <col min="10" max="10" width="13.28515625" customWidth="1"/>
  </cols>
  <sheetData>
    <row r="3" spans="1:10" x14ac:dyDescent="0.25">
      <c r="E3" s="24" t="s">
        <v>27</v>
      </c>
    </row>
    <row r="4" spans="1:10" ht="31.5" x14ac:dyDescent="0.25">
      <c r="A4" s="34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36" t="s">
        <v>5</v>
      </c>
      <c r="G4" s="36" t="s">
        <v>6</v>
      </c>
      <c r="H4" s="36" t="s">
        <v>7</v>
      </c>
      <c r="I4" s="36" t="s">
        <v>8</v>
      </c>
      <c r="J4" s="37" t="s">
        <v>9</v>
      </c>
    </row>
    <row r="5" spans="1:10" x14ac:dyDescent="0.25">
      <c r="A5" s="38">
        <v>1</v>
      </c>
      <c r="B5" s="1" t="s">
        <v>10</v>
      </c>
      <c r="C5" s="2">
        <v>5</v>
      </c>
      <c r="D5" s="2">
        <v>1973</v>
      </c>
      <c r="E5" s="3">
        <v>2724.3</v>
      </c>
      <c r="F5" s="39">
        <v>4.41</v>
      </c>
      <c r="G5" s="40">
        <f>E5*F5</f>
        <v>12014.163</v>
      </c>
      <c r="H5" s="39">
        <v>1.3220000000000001</v>
      </c>
      <c r="I5" s="39">
        <v>0.36</v>
      </c>
      <c r="J5" s="41">
        <v>18</v>
      </c>
    </row>
    <row r="6" spans="1:10" x14ac:dyDescent="0.25">
      <c r="A6" s="42">
        <v>2</v>
      </c>
      <c r="B6" s="29" t="s">
        <v>11</v>
      </c>
      <c r="C6" s="30">
        <v>5</v>
      </c>
      <c r="D6" s="30">
        <v>1968</v>
      </c>
      <c r="E6" s="31">
        <v>2216.4</v>
      </c>
      <c r="F6" s="43">
        <v>4.41</v>
      </c>
      <c r="G6" s="44">
        <f>E6*F6</f>
        <v>9774.3240000000005</v>
      </c>
      <c r="H6" s="43">
        <v>1.3220000000000001</v>
      </c>
      <c r="I6" s="43">
        <v>0.36</v>
      </c>
      <c r="J6" s="45">
        <v>18</v>
      </c>
    </row>
    <row r="9" spans="1:10" x14ac:dyDescent="0.25">
      <c r="E9" s="24" t="s">
        <v>28</v>
      </c>
    </row>
    <row r="10" spans="1:10" ht="42" x14ac:dyDescent="0.25">
      <c r="A10" s="34" t="s">
        <v>0</v>
      </c>
      <c r="B10" s="35" t="s">
        <v>1</v>
      </c>
      <c r="C10" s="35" t="s">
        <v>2</v>
      </c>
      <c r="D10" s="35" t="s">
        <v>3</v>
      </c>
      <c r="E10" s="35" t="s">
        <v>4</v>
      </c>
      <c r="F10" s="36" t="s">
        <v>5</v>
      </c>
      <c r="G10" s="36" t="s">
        <v>6</v>
      </c>
      <c r="H10" s="36" t="s">
        <v>7</v>
      </c>
      <c r="I10" s="36" t="s">
        <v>8</v>
      </c>
      <c r="J10" s="37" t="s">
        <v>9</v>
      </c>
    </row>
    <row r="11" spans="1:10" x14ac:dyDescent="0.25">
      <c r="A11" s="38">
        <v>1</v>
      </c>
      <c r="B11" s="22" t="s">
        <v>25</v>
      </c>
      <c r="C11" s="23">
        <v>5</v>
      </c>
      <c r="D11" s="2">
        <v>1973</v>
      </c>
      <c r="E11" s="46">
        <v>92.16</v>
      </c>
      <c r="F11" s="47">
        <v>4.41</v>
      </c>
      <c r="G11" s="40">
        <f>E11*F11</f>
        <v>406.42559999999997</v>
      </c>
      <c r="H11" s="39">
        <v>1.3220000000000001</v>
      </c>
      <c r="I11" s="39">
        <v>0.52</v>
      </c>
      <c r="J11" s="41">
        <v>18</v>
      </c>
    </row>
    <row r="12" spans="1:10" x14ac:dyDescent="0.25">
      <c r="A12" s="42">
        <v>2</v>
      </c>
      <c r="B12" s="32" t="s">
        <v>26</v>
      </c>
      <c r="C12" s="33">
        <v>2</v>
      </c>
      <c r="D12" s="30">
        <v>1980</v>
      </c>
      <c r="E12" s="48">
        <v>69.599999999999994</v>
      </c>
      <c r="F12" s="49">
        <v>4.41</v>
      </c>
      <c r="G12" s="44">
        <f>E12*F12</f>
        <v>306.93599999999998</v>
      </c>
      <c r="H12" s="43">
        <v>1.3220000000000001</v>
      </c>
      <c r="I12" s="43">
        <v>0.6</v>
      </c>
      <c r="J12" s="45">
        <v>18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G4" sqref="G4"/>
    </sheetView>
  </sheetViews>
  <sheetFormatPr defaultRowHeight="15" x14ac:dyDescent="0.25"/>
  <cols>
    <col min="7" max="7" width="20.42578125" customWidth="1"/>
    <col min="8" max="12" width="12.85546875" customWidth="1"/>
  </cols>
  <sheetData>
    <row r="2" spans="1:7" ht="21" x14ac:dyDescent="0.25">
      <c r="A2" s="4" t="s">
        <v>0</v>
      </c>
      <c r="B2" s="5" t="s">
        <v>12</v>
      </c>
      <c r="C2" s="5" t="s">
        <v>13</v>
      </c>
      <c r="D2" s="5" t="s">
        <v>14</v>
      </c>
      <c r="E2" s="5" t="s">
        <v>15</v>
      </c>
      <c r="F2" s="6" t="s">
        <v>16</v>
      </c>
      <c r="G2" s="6" t="s">
        <v>17</v>
      </c>
    </row>
    <row r="3" spans="1:7" x14ac:dyDescent="0.25">
      <c r="A3" s="7">
        <v>1</v>
      </c>
      <c r="B3" s="8">
        <v>2</v>
      </c>
      <c r="C3" s="9">
        <v>3</v>
      </c>
      <c r="D3" s="8">
        <v>4</v>
      </c>
      <c r="E3" s="9">
        <v>5</v>
      </c>
      <c r="F3" s="8">
        <v>6</v>
      </c>
      <c r="G3" s="10">
        <v>10</v>
      </c>
    </row>
    <row r="4" spans="1:7" ht="15" customHeight="1" x14ac:dyDescent="0.25">
      <c r="A4" s="7">
        <v>1</v>
      </c>
      <c r="B4" s="25">
        <v>-14</v>
      </c>
      <c r="C4" s="28">
        <v>18</v>
      </c>
      <c r="D4" s="11" t="s">
        <v>18</v>
      </c>
      <c r="E4" s="12">
        <v>-1</v>
      </c>
      <c r="F4" s="13">
        <v>744</v>
      </c>
      <c r="G4" s="14">
        <f>(SUMPRODUCT(население[Поправ.коэфф. р-н. с-ва.],население[Удельная  отоп. харак- ка ккал/(м3чС)],население[Объем здания м3])+SUMPRODUCT(бюджет[Поправ.коэфф. р-н. с-ва.],бюджет[Удельная  отоп. харак- ка ккал/(м3чС)],бюджет[Объем здания м3]))*($C$10-E4)*10^-6</f>
        <v>0.20695620007137602</v>
      </c>
    </row>
    <row r="5" spans="1:7" ht="15" customHeight="1" x14ac:dyDescent="0.25">
      <c r="A5" s="7">
        <v>2</v>
      </c>
      <c r="B5" s="26"/>
      <c r="C5" s="26"/>
      <c r="D5" s="11" t="s">
        <v>19</v>
      </c>
      <c r="E5" s="15">
        <v>0.6</v>
      </c>
      <c r="F5" s="13">
        <v>672</v>
      </c>
      <c r="G5" s="14">
        <f>(SUMPRODUCT(население[Поправ.коэфф. р-н. с-ва.],население[Удельная  отоп. харак- ка ккал/(м3чС)],население[Объем здания м3])+SUMPRODUCT(бюджет[Поправ.коэфф. р-н. с-ва.],бюджет[Удельная  отоп. харак- ка ккал/(м3чС)],бюджет[Объем здания м3]))*($C$10-E5)*10^-6</f>
        <v>0.18952830953904959</v>
      </c>
    </row>
    <row r="6" spans="1:7" ht="15" customHeight="1" x14ac:dyDescent="0.25">
      <c r="A6" s="7">
        <v>3</v>
      </c>
      <c r="B6" s="26"/>
      <c r="C6" s="26"/>
      <c r="D6" s="11" t="s">
        <v>20</v>
      </c>
      <c r="E6" s="15">
        <v>3.8</v>
      </c>
      <c r="F6" s="13">
        <v>744</v>
      </c>
      <c r="G6" s="14">
        <f>(SUMPRODUCT(население[Поправ.коэфф. р-н. с-ва.],население[Удельная  отоп. харак- ка ккал/(м3чС)],население[Объем здания м3])+SUMPRODUCT(бюджет[Поправ.коэфф. р-н. с-ва.],бюджет[Удельная  отоп. харак- ка ккал/(м3чС)],бюджет[Объем здания м3]))*($C$10-E6)*10^-6</f>
        <v>0.15467252847439678</v>
      </c>
    </row>
    <row r="7" spans="1:7" ht="15" customHeight="1" x14ac:dyDescent="0.25">
      <c r="A7" s="7">
        <v>4</v>
      </c>
      <c r="B7" s="26"/>
      <c r="C7" s="26"/>
      <c r="D7" s="11" t="s">
        <v>21</v>
      </c>
      <c r="E7" s="15">
        <v>4</v>
      </c>
      <c r="F7" s="13">
        <v>72</v>
      </c>
      <c r="G7" s="14">
        <f>(SUMPRODUCT(население[Поправ.коэфф. р-н. с-ва.],население[Удельная  отоп. харак- ка ккал/(м3чС)],население[Объем здания м3])+SUMPRODUCT(бюджет[Поправ.коэфф. р-н. с-ва.],бюджет[Удельная  отоп. харак- ка ккал/(м3чС)],бюджет[Объем здания м3]))*($C$10-E7)*10^-6</f>
        <v>0.152494042157856</v>
      </c>
    </row>
    <row r="8" spans="1:7" ht="15" customHeight="1" x14ac:dyDescent="0.25">
      <c r="A8" s="7">
        <v>5</v>
      </c>
      <c r="B8" s="26"/>
      <c r="C8" s="26"/>
      <c r="D8" s="11" t="s">
        <v>22</v>
      </c>
      <c r="E8" s="15">
        <v>6.7</v>
      </c>
      <c r="F8" s="13">
        <f>30*24</f>
        <v>720</v>
      </c>
      <c r="G8" s="14">
        <f>(SUMPRODUCT(население[Поправ.коэфф. р-н. с-ва.],население[Удельная  отоп. харак- ка ккал/(м3чС)],население[Объем здания м3])+SUMPRODUCT(бюджет[Поправ.коэфф. р-н. с-ва.],бюджет[Удельная  отоп. харак- ка ккал/(м3чС)],бюджет[Объем здания м3]))*($C$10-E8)*10^-6</f>
        <v>0.12308447688455521</v>
      </c>
    </row>
    <row r="9" spans="1:7" ht="15" customHeight="1" x14ac:dyDescent="0.25">
      <c r="A9" s="7">
        <v>6</v>
      </c>
      <c r="B9" s="27"/>
      <c r="C9" s="27"/>
      <c r="D9" s="11" t="s">
        <v>23</v>
      </c>
      <c r="E9" s="15">
        <v>2.2999999999999998</v>
      </c>
      <c r="F9" s="13">
        <v>744</v>
      </c>
      <c r="G9" s="14">
        <f>(SUMPRODUCT(население[Поправ.коэфф. р-н. с-ва.],население[Удельная  отоп. харак- ка ккал/(м3чС)],население[Объем здания м3])+SUMPRODUCT(бюджет[Поправ.коэфф. р-н. с-ва.],бюджет[Удельная  отоп. харак- ка ккал/(м3чС)],бюджет[Объем здания м3]))*($C$10-E9)*10^-6</f>
        <v>0.1710111758484528</v>
      </c>
    </row>
    <row r="10" spans="1:7" ht="15.75" customHeight="1" thickBot="1" x14ac:dyDescent="0.3">
      <c r="A10" s="16">
        <v>7</v>
      </c>
      <c r="B10" s="17">
        <f>B4</f>
        <v>-14</v>
      </c>
      <c r="C10" s="18">
        <f>C4</f>
        <v>18</v>
      </c>
      <c r="D10" s="19" t="s">
        <v>24</v>
      </c>
      <c r="E10" s="20">
        <v>2.7</v>
      </c>
      <c r="F10" s="21">
        <f>F4+F5+F6+F7+F8+F9</f>
        <v>3696</v>
      </c>
      <c r="G10" s="14">
        <f>(SUMPRODUCT(население[Поправ.коэфф. р-н. с-ва.],население[Удельная  отоп. харак- ка ккал/(м3чС)],население[Объем здания м3])+SUMPRODUCT(бюджет[Поправ.коэфф. р-н. с-ва.],бюджет[Удельная  отоп. харак- ка ккал/(м3чС)],бюджет[Объем здания м3]))*($C$10-E10)*10^-6</f>
        <v>0.16665420321537122</v>
      </c>
    </row>
  </sheetData>
  <mergeCells count="2">
    <mergeCell ref="B4:B9"/>
    <mergeCell ref="C4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Serega</dc:creator>
  <cp:lastModifiedBy>Elena</cp:lastModifiedBy>
  <dcterms:created xsi:type="dcterms:W3CDTF">2017-02-12T09:25:07Z</dcterms:created>
  <dcterms:modified xsi:type="dcterms:W3CDTF">2017-02-12T12:20:09Z</dcterms:modified>
</cp:coreProperties>
</file>