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База данных ДЕТИ" sheetId="1" r:id="rId1"/>
    <sheet name="Лагерь_1" sheetId="2" r:id="rId2"/>
    <sheet name="Лагерь_2" sheetId="6" r:id="rId3"/>
  </sheets>
  <definedNames>
    <definedName name="_xlnm._FilterDatabase" localSheetId="0" hidden="1">'База данных ДЕТИ'!$K$6:$P$16</definedName>
    <definedName name="Академия_Мегаполис">'База данных ДЕТИ'!$O$6:$O$16</definedName>
    <definedName name="Акадкмия_героев">'База данных ДЕТИ'!$K$6:$K$16</definedName>
    <definedName name="Аркона">'База данных ДЕТИ'!$M$6:$M$16</definedName>
    <definedName name="Варкрафт">'База данных ДЕТИ'!$N$6:$N$16</definedName>
    <definedName name="Двенадцать_талисманов">'База данных ДЕТИ'!$L$6:$L$16</definedName>
    <definedName name="Лагеря">'База данных ДЕТИ'!$K$2:$X$2</definedName>
    <definedName name="Морская_смена">'База данных ДЕТИ'!$P$6:$P$16</definedName>
    <definedName name="Платформа_9_и_3_4">'База данных ДЕТИ'!$R$6:$R$16</definedName>
    <definedName name="Тенебрис__город_У301">'База данных ДЕТИ'!$Q$6:$Q$16</definedName>
  </definedNames>
  <calcPr calcId="124519"/>
</workbook>
</file>

<file path=xl/calcChain.xml><?xml version="1.0" encoding="utf-8"?>
<calcChain xmlns="http://schemas.openxmlformats.org/spreadsheetml/2006/main">
  <c r="A6" i="6"/>
  <c r="A7" s="1"/>
  <c r="A8" s="1"/>
  <c r="A9" s="1"/>
  <c r="A10" s="1"/>
  <c r="A11" s="1"/>
  <c r="A12" s="1"/>
  <c r="A13" s="1"/>
  <c r="A14" s="1"/>
  <c r="A15" s="1"/>
  <c r="A16" s="1"/>
  <c r="A17" s="1"/>
  <c r="B5"/>
  <c r="G5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  <c r="A7" i="2"/>
  <c r="A8"/>
  <c r="A9" s="1"/>
  <c r="A10" s="1"/>
  <c r="A11" s="1"/>
  <c r="A12" s="1"/>
  <c r="A13" s="1"/>
  <c r="A14" s="1"/>
  <c r="A15" s="1"/>
  <c r="A16" s="1"/>
  <c r="A17" s="1"/>
  <c r="A6"/>
  <c r="C5" i="6" l="1"/>
  <c r="F5"/>
  <c r="H5"/>
  <c r="D5"/>
  <c r="L5" i="1" l="1"/>
  <c r="M5"/>
  <c r="N5"/>
  <c r="O5"/>
  <c r="P5"/>
  <c r="K5"/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A7" l="1"/>
  <c r="A8" s="1"/>
  <c r="A9" s="1"/>
  <c r="A10" s="1"/>
  <c r="A11" s="1"/>
  <c r="A12" s="1"/>
  <c r="A13" s="1"/>
  <c r="A14" s="1"/>
  <c r="A15" s="1"/>
  <c r="A16" s="1"/>
  <c r="A2"/>
  <c r="D9" s="1"/>
  <c r="D8" l="1"/>
  <c r="D15"/>
  <c r="D13"/>
  <c r="D11"/>
  <c r="D7"/>
  <c r="D16"/>
  <c r="D14"/>
  <c r="D12"/>
  <c r="D10"/>
  <c r="D6"/>
  <c r="A4" i="6" l="1"/>
  <c r="A4" i="2"/>
</calcChain>
</file>

<file path=xl/sharedStrings.xml><?xml version="1.0" encoding="utf-8"?>
<sst xmlns="http://schemas.openxmlformats.org/spreadsheetml/2006/main" count="120" uniqueCount="55">
  <si>
    <t>Лагеря</t>
  </si>
  <si>
    <t>ФИО</t>
  </si>
  <si>
    <t>Дата рождения</t>
  </si>
  <si>
    <t>Серия, номер паспорта</t>
  </si>
  <si>
    <t>Кем выдан</t>
  </si>
  <si>
    <t>Дата выдачи</t>
  </si>
  <si>
    <t>Телефон</t>
  </si>
  <si>
    <t>(29.06.2016-08.07.2016)</t>
  </si>
  <si>
    <t>(15.07.2016-21.07.2016)</t>
  </si>
  <si>
    <t>(25.07.2016-31.07.2016)</t>
  </si>
  <si>
    <t>+</t>
  </si>
  <si>
    <t>Возраст</t>
  </si>
  <si>
    <t>ФИО родителей</t>
  </si>
  <si>
    <t>База данных детей</t>
  </si>
  <si>
    <t>Участник (ФИО)</t>
  </si>
  <si>
    <t>Стоимость</t>
  </si>
  <si>
    <t>Родители (ФИО)</t>
  </si>
  <si>
    <t>E-mail</t>
  </si>
  <si>
    <t>Предоплата</t>
  </si>
  <si>
    <t>Остаток</t>
  </si>
  <si>
    <t>Статус</t>
  </si>
  <si>
    <t>Канал</t>
  </si>
  <si>
    <t>З</t>
  </si>
  <si>
    <t>(02.01.2016-07.01.2016)</t>
  </si>
  <si>
    <t>(27.03.2016-02.04.2016)</t>
  </si>
  <si>
    <t>№ п/п</t>
  </si>
  <si>
    <t>(10.06.2016-19.06.2016)</t>
  </si>
  <si>
    <t>Дата (сегодня)</t>
  </si>
  <si>
    <t>Д</t>
  </si>
  <si>
    <t>Е</t>
  </si>
  <si>
    <t>Ж</t>
  </si>
  <si>
    <t>И</t>
  </si>
  <si>
    <t>К</t>
  </si>
  <si>
    <t>Л</t>
  </si>
  <si>
    <t>1</t>
  </si>
  <si>
    <t>2</t>
  </si>
  <si>
    <t>3</t>
  </si>
  <si>
    <t>5</t>
  </si>
  <si>
    <t>8</t>
  </si>
  <si>
    <t>Лагерь 1</t>
  </si>
  <si>
    <t>Лагерь 2</t>
  </si>
  <si>
    <t>Лагерь 3</t>
  </si>
  <si>
    <t>Лагерь 4</t>
  </si>
  <si>
    <t>Лагерь 5</t>
  </si>
  <si>
    <t>Лагерь 6</t>
  </si>
  <si>
    <t>Лагерь 7</t>
  </si>
  <si>
    <t>Лагерь 8</t>
  </si>
  <si>
    <t>аа</t>
  </si>
  <si>
    <t>бб</t>
  </si>
  <si>
    <t>вв</t>
  </si>
  <si>
    <t>Аааааааааа</t>
  </si>
  <si>
    <t>Бббббббббб</t>
  </si>
  <si>
    <t>Ввввввввввв</t>
  </si>
  <si>
    <t>Г гггггггггг</t>
  </si>
  <si>
    <t xml:space="preserve">В книге 3 листа. Заполнение базы происходит на листе
 "БАЗА данных ДЕТИ". Далее листы разбиваются по лагерям соответственно.
Суть в том что, если в столбец К (База данных ДЕТИ - лагерь 1) добавляется +, в листе Лагерь_1 - ячейках В1, В2 и т.д., после протягивания должна появиться фамилия ребенка, напротив которого стоит +.
Составить формулу только для этого не могу. 
Остальные поля предполагаю, как заполнить.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</si>
</sst>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 tint="-0.34998626667073579"/>
      </right>
      <top style="thick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3" fillId="0" borderId="0"/>
    <xf numFmtId="0" fontId="9" fillId="0" borderId="0" applyNumberFormat="0" applyFill="0" applyBorder="0" applyAlignment="0" applyProtection="0"/>
  </cellStyleXfs>
  <cellXfs count="158">
    <xf numFmtId="0" fontId="0" fillId="0" borderId="0" xfId="0"/>
    <xf numFmtId="0" fontId="8" fillId="0" borderId="5" xfId="1" applyNumberFormat="1" applyFont="1" applyFill="1" applyBorder="1" applyAlignment="1">
      <alignment horizontal="center" vertical="center" wrapText="1"/>
    </xf>
    <xf numFmtId="0" fontId="8" fillId="7" borderId="5" xfId="1" applyNumberFormat="1" applyFont="1" applyFill="1" applyBorder="1" applyAlignment="1">
      <alignment horizontal="center" vertical="center" wrapText="1"/>
    </xf>
    <xf numFmtId="0" fontId="8" fillId="7" borderId="5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8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4" fontId="7" fillId="6" borderId="27" xfId="3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7" fillId="5" borderId="30" xfId="2" applyNumberFormat="1" applyFont="1" applyFill="1" applyBorder="1" applyAlignment="1">
      <alignment horizontal="center" vertical="center" wrapText="1"/>
    </xf>
    <xf numFmtId="0" fontId="7" fillId="5" borderId="27" xfId="2" applyNumberFormat="1" applyFont="1" applyFill="1" applyBorder="1" applyAlignment="1">
      <alignment horizontal="center" vertical="center" wrapText="1"/>
    </xf>
    <xf numFmtId="14" fontId="7" fillId="5" borderId="31" xfId="2" applyNumberFormat="1" applyFont="1" applyFill="1" applyBorder="1" applyAlignment="1">
      <alignment horizontal="center" vertical="center" wrapText="1"/>
    </xf>
    <xf numFmtId="0" fontId="7" fillId="5" borderId="33" xfId="2" applyNumberFormat="1" applyFont="1" applyFill="1" applyBorder="1" applyAlignment="1">
      <alignment horizontal="center" vertical="center" wrapText="1"/>
    </xf>
    <xf numFmtId="49" fontId="7" fillId="5" borderId="27" xfId="2" applyNumberFormat="1" applyFont="1" applyFill="1" applyBorder="1" applyAlignment="1">
      <alignment horizontal="center" vertical="center" wrapText="1"/>
    </xf>
    <xf numFmtId="14" fontId="7" fillId="5" borderId="36" xfId="2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12" fillId="11" borderId="3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4" fillId="6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/>
    <xf numFmtId="1" fontId="2" fillId="0" borderId="0" xfId="0" applyNumberFormat="1" applyFont="1"/>
    <xf numFmtId="0" fontId="2" fillId="0" borderId="23" xfId="0" applyFont="1" applyBorder="1"/>
    <xf numFmtId="0" fontId="2" fillId="0" borderId="44" xfId="0" applyFont="1" applyBorder="1" applyAlignment="1">
      <alignment horizontal="center"/>
    </xf>
    <xf numFmtId="1" fontId="8" fillId="0" borderId="46" xfId="0" applyNumberFormat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1" fontId="8" fillId="0" borderId="46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8" fillId="0" borderId="46" xfId="4" applyFont="1" applyFill="1" applyBorder="1" applyAlignment="1">
      <alignment horizontal="left" vertical="center" wrapText="1"/>
    </xf>
    <xf numFmtId="0" fontId="8" fillId="0" borderId="13" xfId="4" applyFont="1" applyFill="1" applyBorder="1" applyAlignment="1">
      <alignment horizontal="left" vertical="center" wrapText="1"/>
    </xf>
    <xf numFmtId="0" fontId="2" fillId="0" borderId="4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21" xfId="0" applyFont="1" applyBorder="1"/>
    <xf numFmtId="14" fontId="8" fillId="0" borderId="43" xfId="0" applyNumberFormat="1" applyFont="1" applyFill="1" applyBorder="1" applyAlignment="1">
      <alignment horizontal="center" vertical="center" wrapText="1"/>
    </xf>
    <xf numFmtId="14" fontId="8" fillId="0" borderId="26" xfId="0" applyNumberFormat="1" applyFont="1" applyFill="1" applyBorder="1" applyAlignment="1">
      <alignment horizontal="center" vertical="center" wrapText="1"/>
    </xf>
    <xf numFmtId="1" fontId="8" fillId="0" borderId="47" xfId="0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1" fontId="8" fillId="0" borderId="47" xfId="0" applyNumberFormat="1" applyFont="1" applyBorder="1" applyAlignment="1">
      <alignment horizontal="center" vertical="center" wrapText="1"/>
    </xf>
    <xf numFmtId="0" fontId="8" fillId="0" borderId="47" xfId="4" applyFont="1" applyFill="1" applyBorder="1" applyAlignment="1">
      <alignment horizontal="left" vertical="center" wrapText="1"/>
    </xf>
    <xf numFmtId="0" fontId="2" fillId="0" borderId="47" xfId="0" applyFont="1" applyBorder="1"/>
    <xf numFmtId="0" fontId="4" fillId="6" borderId="16" xfId="0" applyFont="1" applyFill="1" applyBorder="1" applyAlignment="1">
      <alignment horizontal="center" vertical="center" wrapText="1"/>
    </xf>
    <xf numFmtId="0" fontId="12" fillId="11" borderId="13" xfId="0" applyNumberFormat="1" applyFont="1" applyFill="1" applyBorder="1" applyAlignment="1">
      <alignment horizontal="center" vertical="center" wrapText="1"/>
    </xf>
    <xf numFmtId="0" fontId="12" fillId="11" borderId="10" xfId="0" applyNumberFormat="1" applyFont="1" applyFill="1" applyBorder="1" applyAlignment="1">
      <alignment horizontal="center" vertical="center" wrapText="1"/>
    </xf>
    <xf numFmtId="14" fontId="8" fillId="0" borderId="47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 wrapText="1"/>
    </xf>
    <xf numFmtId="14" fontId="8" fillId="0" borderId="46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14" fontId="11" fillId="0" borderId="43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0" xfId="4" applyFont="1" applyFill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4" applyFont="1" applyFill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12" fillId="11" borderId="37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10" fillId="10" borderId="24" xfId="0" applyNumberFormat="1" applyFont="1" applyFill="1" applyBorder="1" applyAlignment="1">
      <alignment horizontal="center" vertical="center" wrapText="1"/>
    </xf>
    <xf numFmtId="0" fontId="0" fillId="0" borderId="32" xfId="0" applyBorder="1"/>
    <xf numFmtId="14" fontId="10" fillId="3" borderId="24" xfId="0" applyNumberFormat="1" applyFont="1" applyFill="1" applyBorder="1" applyAlignment="1">
      <alignment horizontal="center" vertical="center" wrapText="1"/>
    </xf>
    <xf numFmtId="14" fontId="0" fillId="0" borderId="32" xfId="0" applyNumberFormat="1" applyBorder="1"/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16" fillId="13" borderId="20" xfId="0" applyFont="1" applyFill="1" applyBorder="1" applyAlignment="1">
      <alignment horizontal="center" vertical="center" wrapText="1"/>
    </xf>
    <xf numFmtId="0" fontId="16" fillId="13" borderId="0" xfId="0" applyFont="1" applyFill="1" applyBorder="1" applyAlignment="1">
      <alignment horizontal="center" vertical="center" wrapText="1"/>
    </xf>
    <xf numFmtId="0" fontId="16" fillId="13" borderId="21" xfId="0" applyFont="1" applyFill="1" applyBorder="1" applyAlignment="1">
      <alignment horizontal="center" vertical="center" wrapText="1"/>
    </xf>
    <xf numFmtId="0" fontId="16" fillId="13" borderId="55" xfId="0" applyFont="1" applyFill="1" applyBorder="1" applyAlignment="1">
      <alignment horizontal="center" vertical="center" wrapText="1"/>
    </xf>
    <xf numFmtId="0" fontId="16" fillId="13" borderId="22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 vertical="center"/>
    </xf>
    <xf numFmtId="0" fontId="12" fillId="11" borderId="24" xfId="0" applyNumberFormat="1" applyFont="1" applyFill="1" applyBorder="1" applyAlignment="1">
      <alignment horizontal="center" vertical="center" wrapText="1"/>
    </xf>
    <xf numFmtId="0" fontId="12" fillId="11" borderId="23" xfId="0" applyNumberFormat="1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</cellXfs>
  <cellStyles count="5">
    <cellStyle name="Акцент3" xfId="1" builtinId="37"/>
    <cellStyle name="Гиперссылка" xfId="4" builtinId="8"/>
    <cellStyle name="Обычный" xfId="0" builtinId="0"/>
    <cellStyle name="Обычный 2" xfId="3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24" sqref="J24"/>
    </sheetView>
  </sheetViews>
  <sheetFormatPr defaultColWidth="9.109375" defaultRowHeight="14.4"/>
  <cols>
    <col min="1" max="1" width="5.77734375" style="12" customWidth="1"/>
    <col min="2" max="2" width="35.77734375" style="30" customWidth="1"/>
    <col min="3" max="4" width="12.77734375" style="12" customWidth="1"/>
    <col min="5" max="5" width="12.77734375" style="40" customWidth="1"/>
    <col min="6" max="6" width="20.77734375" style="43" customWidth="1"/>
    <col min="7" max="7" width="12.77734375" style="12" customWidth="1"/>
    <col min="8" max="8" width="35.77734375" style="30" customWidth="1"/>
    <col min="9" max="9" width="14.77734375" style="12" customWidth="1"/>
    <col min="10" max="10" width="25.77734375" style="30" customWidth="1"/>
    <col min="11" max="11" width="12.6640625" style="12" customWidth="1"/>
    <col min="12" max="24" width="14.77734375" style="12" customWidth="1"/>
    <col min="25" max="27" width="12.6640625" style="12" customWidth="1"/>
    <col min="28" max="16384" width="9.109375" style="12"/>
  </cols>
  <sheetData>
    <row r="1" spans="1:27" ht="16.5" customHeight="1" thickBot="1">
      <c r="A1" s="129" t="s">
        <v>27</v>
      </c>
      <c r="B1" s="130"/>
      <c r="C1" s="133" t="s">
        <v>13</v>
      </c>
      <c r="D1" s="134"/>
      <c r="E1" s="134"/>
      <c r="F1" s="134"/>
      <c r="G1" s="134"/>
      <c r="H1" s="134"/>
      <c r="I1" s="134"/>
      <c r="J1" s="135"/>
      <c r="K1" s="128" t="s">
        <v>0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3"/>
      <c r="Z1" s="13"/>
      <c r="AA1" s="13"/>
    </row>
    <row r="2" spans="1:27" ht="30" customHeight="1" thickTop="1" thickBot="1">
      <c r="A2" s="131">
        <f ca="1">NOW()</f>
        <v>42780.437613888891</v>
      </c>
      <c r="B2" s="132"/>
      <c r="C2" s="136"/>
      <c r="D2" s="137"/>
      <c r="E2" s="137"/>
      <c r="F2" s="137"/>
      <c r="G2" s="137"/>
      <c r="H2" s="137"/>
      <c r="I2" s="137"/>
      <c r="J2" s="138"/>
      <c r="K2" s="100" t="s">
        <v>39</v>
      </c>
      <c r="L2" s="100" t="s">
        <v>40</v>
      </c>
      <c r="M2" s="100" t="s">
        <v>41</v>
      </c>
      <c r="N2" s="100" t="s">
        <v>42</v>
      </c>
      <c r="O2" s="100" t="s">
        <v>43</v>
      </c>
      <c r="P2" s="100" t="s">
        <v>44</v>
      </c>
      <c r="Q2" s="100" t="s">
        <v>45</v>
      </c>
      <c r="R2" s="100" t="s">
        <v>46</v>
      </c>
      <c r="S2" s="99"/>
      <c r="T2" s="98"/>
      <c r="U2" s="98"/>
      <c r="V2" s="98"/>
      <c r="W2" s="98"/>
      <c r="X2" s="98"/>
      <c r="Y2" s="13"/>
      <c r="Z2" s="13"/>
      <c r="AA2" s="13"/>
    </row>
    <row r="3" spans="1:27" ht="28.8">
      <c r="A3" s="126"/>
      <c r="B3" s="127"/>
      <c r="C3" s="136"/>
      <c r="D3" s="137"/>
      <c r="E3" s="137"/>
      <c r="F3" s="137"/>
      <c r="G3" s="137"/>
      <c r="H3" s="137"/>
      <c r="I3" s="137"/>
      <c r="J3" s="138"/>
      <c r="K3" s="93" t="s">
        <v>23</v>
      </c>
      <c r="L3" s="94" t="s">
        <v>24</v>
      </c>
      <c r="M3" s="94" t="s">
        <v>26</v>
      </c>
      <c r="N3" s="94" t="s">
        <v>7</v>
      </c>
      <c r="O3" s="94" t="s">
        <v>8</v>
      </c>
      <c r="P3" s="94" t="s">
        <v>9</v>
      </c>
      <c r="Q3" s="95"/>
      <c r="R3" s="95"/>
      <c r="S3" s="95"/>
      <c r="T3" s="96"/>
      <c r="U3" s="96"/>
      <c r="V3" s="96"/>
      <c r="W3" s="96"/>
      <c r="X3" s="97"/>
      <c r="Y3" s="14"/>
      <c r="Z3" s="14"/>
      <c r="AA3" s="14"/>
    </row>
    <row r="4" spans="1:27" s="52" customFormat="1" ht="15" customHeight="1" thickBot="1">
      <c r="A4" s="125">
        <v>1</v>
      </c>
      <c r="B4" s="125"/>
      <c r="C4" s="56">
        <f>A4+1</f>
        <v>2</v>
      </c>
      <c r="D4" s="56">
        <f t="shared" ref="D4:X4" si="0">C4+1</f>
        <v>3</v>
      </c>
      <c r="E4" s="56">
        <f t="shared" si="0"/>
        <v>4</v>
      </c>
      <c r="F4" s="56">
        <f t="shared" si="0"/>
        <v>5</v>
      </c>
      <c r="G4" s="56">
        <f t="shared" si="0"/>
        <v>6</v>
      </c>
      <c r="H4" s="56">
        <f t="shared" si="0"/>
        <v>7</v>
      </c>
      <c r="I4" s="56">
        <f t="shared" si="0"/>
        <v>8</v>
      </c>
      <c r="J4" s="56">
        <f t="shared" si="0"/>
        <v>9</v>
      </c>
      <c r="K4" s="56">
        <f t="shared" si="0"/>
        <v>10</v>
      </c>
      <c r="L4" s="56">
        <f t="shared" si="0"/>
        <v>11</v>
      </c>
      <c r="M4" s="56">
        <f t="shared" si="0"/>
        <v>12</v>
      </c>
      <c r="N4" s="56">
        <f t="shared" si="0"/>
        <v>13</v>
      </c>
      <c r="O4" s="56">
        <f t="shared" si="0"/>
        <v>14</v>
      </c>
      <c r="P4" s="56">
        <f t="shared" si="0"/>
        <v>15</v>
      </c>
      <c r="Q4" s="56">
        <f t="shared" si="0"/>
        <v>16</v>
      </c>
      <c r="R4" s="56">
        <f t="shared" si="0"/>
        <v>17</v>
      </c>
      <c r="S4" s="56">
        <f t="shared" si="0"/>
        <v>18</v>
      </c>
      <c r="T4" s="56">
        <f t="shared" si="0"/>
        <v>19</v>
      </c>
      <c r="U4" s="56">
        <f t="shared" si="0"/>
        <v>20</v>
      </c>
      <c r="V4" s="56">
        <f t="shared" si="0"/>
        <v>21</v>
      </c>
      <c r="W4" s="56">
        <f t="shared" si="0"/>
        <v>22</v>
      </c>
      <c r="X4" s="56">
        <f t="shared" si="0"/>
        <v>23</v>
      </c>
      <c r="Y4" s="51"/>
      <c r="Z4" s="51"/>
      <c r="AA4" s="51"/>
    </row>
    <row r="5" spans="1:27" ht="43.8" thickBot="1">
      <c r="A5" s="53" t="s">
        <v>25</v>
      </c>
      <c r="B5" s="48" t="s">
        <v>1</v>
      </c>
      <c r="C5" s="37" t="s">
        <v>2</v>
      </c>
      <c r="D5" s="37" t="s">
        <v>11</v>
      </c>
      <c r="E5" s="49" t="s">
        <v>3</v>
      </c>
      <c r="F5" s="46" t="s">
        <v>4</v>
      </c>
      <c r="G5" s="50" t="s">
        <v>5</v>
      </c>
      <c r="H5" s="45" t="s">
        <v>12</v>
      </c>
      <c r="I5" s="46" t="s">
        <v>6</v>
      </c>
      <c r="J5" s="47" t="s">
        <v>17</v>
      </c>
      <c r="K5" s="101">
        <f>COUNTIF(K6:K16,"+")</f>
        <v>3</v>
      </c>
      <c r="L5" s="101">
        <f t="shared" ref="L5:P5" si="1">COUNTIF(L6:L16,"+")</f>
        <v>8</v>
      </c>
      <c r="M5" s="101">
        <f t="shared" si="1"/>
        <v>3</v>
      </c>
      <c r="N5" s="101">
        <f t="shared" si="1"/>
        <v>7</v>
      </c>
      <c r="O5" s="101">
        <f t="shared" si="1"/>
        <v>11</v>
      </c>
      <c r="P5" s="101">
        <f t="shared" si="1"/>
        <v>6</v>
      </c>
      <c r="Q5" s="10"/>
      <c r="R5" s="10"/>
      <c r="S5" s="10"/>
      <c r="T5" s="10"/>
      <c r="U5" s="10"/>
      <c r="V5" s="10"/>
      <c r="W5" s="10"/>
      <c r="X5" s="10"/>
      <c r="Y5" s="14"/>
      <c r="Z5" s="14"/>
      <c r="AA5" s="14"/>
    </row>
    <row r="6" spans="1:27" ht="15" customHeight="1" thickTop="1">
      <c r="A6" s="102">
        <v>1</v>
      </c>
      <c r="B6" s="103" t="s">
        <v>50</v>
      </c>
      <c r="C6" s="104">
        <v>12</v>
      </c>
      <c r="D6" s="67">
        <f ca="1">IF(ISBLANK(C6),"нет даных",DATEDIF(C6,$A$2,"y"))</f>
        <v>117</v>
      </c>
      <c r="E6" s="105" t="s">
        <v>34</v>
      </c>
      <c r="F6" s="106"/>
      <c r="G6" s="107"/>
      <c r="H6" s="108" t="s">
        <v>47</v>
      </c>
      <c r="I6" s="109">
        <v>12</v>
      </c>
      <c r="J6" s="110"/>
      <c r="K6" s="15"/>
      <c r="L6" s="3" t="s">
        <v>10</v>
      </c>
      <c r="M6" s="16" t="s">
        <v>10</v>
      </c>
      <c r="N6" s="3" t="s">
        <v>10</v>
      </c>
      <c r="O6" s="17" t="s">
        <v>10</v>
      </c>
      <c r="P6" s="2" t="s">
        <v>10</v>
      </c>
      <c r="Q6" s="1"/>
      <c r="R6" s="1"/>
      <c r="S6" s="1"/>
      <c r="T6" s="18"/>
      <c r="U6" s="18"/>
      <c r="V6" s="18"/>
      <c r="W6" s="18"/>
      <c r="X6" s="19"/>
      <c r="Y6" s="14"/>
      <c r="Z6" s="14"/>
      <c r="AA6" s="14"/>
    </row>
    <row r="7" spans="1:27" ht="15" customHeight="1">
      <c r="A7" s="111">
        <f>A6+1</f>
        <v>2</v>
      </c>
      <c r="B7" s="34" t="s">
        <v>51</v>
      </c>
      <c r="C7" s="35">
        <v>13</v>
      </c>
      <c r="D7" s="36">
        <f t="shared" ref="D7:D16" ca="1" si="2">IF(ISBLANK(C7),"нет даных",DATEDIF(C7,$A$2,"y"))</f>
        <v>117</v>
      </c>
      <c r="E7" s="38" t="s">
        <v>35</v>
      </c>
      <c r="F7" s="41"/>
      <c r="G7" s="11"/>
      <c r="H7" s="20" t="s">
        <v>48</v>
      </c>
      <c r="I7" s="11">
        <v>14</v>
      </c>
      <c r="J7" s="112"/>
      <c r="K7" s="31" t="s">
        <v>10</v>
      </c>
      <c r="L7" s="22"/>
      <c r="M7" s="22"/>
      <c r="N7" s="23" t="s">
        <v>10</v>
      </c>
      <c r="O7" s="24" t="s">
        <v>10</v>
      </c>
      <c r="P7" s="23" t="s">
        <v>10</v>
      </c>
      <c r="Q7" s="22"/>
      <c r="R7" s="22"/>
      <c r="S7" s="22"/>
      <c r="T7" s="22"/>
      <c r="U7" s="22"/>
      <c r="V7" s="22"/>
      <c r="W7" s="22"/>
      <c r="X7" s="25"/>
    </row>
    <row r="8" spans="1:27" ht="15" customHeight="1">
      <c r="A8" s="111">
        <f t="shared" ref="A8:A16" si="3">A7+1</f>
        <v>3</v>
      </c>
      <c r="B8" s="34" t="s">
        <v>52</v>
      </c>
      <c r="C8" s="35">
        <v>14</v>
      </c>
      <c r="D8" s="36">
        <f t="shared" ca="1" si="2"/>
        <v>117</v>
      </c>
      <c r="E8" s="38" t="s">
        <v>35</v>
      </c>
      <c r="F8" s="41"/>
      <c r="G8" s="11"/>
      <c r="H8" s="44" t="s">
        <v>49</v>
      </c>
      <c r="I8" s="4">
        <v>16</v>
      </c>
      <c r="J8" s="113"/>
      <c r="K8" s="21"/>
      <c r="L8" s="22"/>
      <c r="M8" s="22"/>
      <c r="N8" s="23" t="s">
        <v>10</v>
      </c>
      <c r="O8" s="24" t="s">
        <v>10</v>
      </c>
      <c r="P8" s="22"/>
      <c r="Q8" s="22"/>
      <c r="R8" s="22"/>
      <c r="S8" s="22"/>
      <c r="T8" s="22"/>
      <c r="U8" s="22"/>
      <c r="V8" s="22"/>
      <c r="W8" s="22"/>
      <c r="X8" s="25"/>
    </row>
    <row r="9" spans="1:27" ht="15" customHeight="1">
      <c r="A9" s="111">
        <f t="shared" si="3"/>
        <v>4</v>
      </c>
      <c r="B9" s="34" t="s">
        <v>53</v>
      </c>
      <c r="C9" s="35">
        <v>15</v>
      </c>
      <c r="D9" s="36">
        <f ca="1">IF(ISBLANK(C9),"нет даных",DATEDIF(C9,$A$2,"y"))</f>
        <v>117</v>
      </c>
      <c r="E9" s="38" t="s">
        <v>36</v>
      </c>
      <c r="F9" s="41"/>
      <c r="G9" s="11"/>
      <c r="H9" s="44" t="s">
        <v>47</v>
      </c>
      <c r="I9" s="11">
        <v>18</v>
      </c>
      <c r="J9" s="113"/>
      <c r="K9" s="21"/>
      <c r="L9" s="22"/>
      <c r="M9" s="22"/>
      <c r="N9" s="22"/>
      <c r="O9" s="24" t="s">
        <v>10</v>
      </c>
      <c r="P9" s="22"/>
      <c r="Q9" s="22"/>
      <c r="R9" s="22"/>
      <c r="S9" s="22"/>
      <c r="T9" s="22"/>
      <c r="U9" s="22"/>
      <c r="V9" s="22"/>
      <c r="W9" s="22"/>
      <c r="X9" s="25"/>
    </row>
    <row r="10" spans="1:27" ht="15" customHeight="1">
      <c r="A10" s="111">
        <f t="shared" si="3"/>
        <v>5</v>
      </c>
      <c r="B10" s="34" t="s">
        <v>28</v>
      </c>
      <c r="C10" s="35">
        <v>16</v>
      </c>
      <c r="D10" s="36">
        <f t="shared" ca="1" si="2"/>
        <v>117</v>
      </c>
      <c r="E10" s="38" t="s">
        <v>37</v>
      </c>
      <c r="F10" s="41"/>
      <c r="G10" s="11"/>
      <c r="H10" s="20" t="s">
        <v>48</v>
      </c>
      <c r="I10" s="4">
        <v>20</v>
      </c>
      <c r="J10" s="114"/>
      <c r="K10" s="21"/>
      <c r="L10" s="23" t="s">
        <v>10</v>
      </c>
      <c r="M10" s="22"/>
      <c r="N10" s="23" t="s">
        <v>10</v>
      </c>
      <c r="O10" s="24" t="s">
        <v>10</v>
      </c>
      <c r="P10" s="22"/>
      <c r="Q10" s="22"/>
      <c r="R10" s="22"/>
      <c r="S10" s="22"/>
      <c r="T10" s="22"/>
      <c r="U10" s="22"/>
      <c r="V10" s="22"/>
      <c r="W10" s="22"/>
      <c r="X10" s="25"/>
    </row>
    <row r="11" spans="1:27" ht="30" customHeight="1">
      <c r="A11" s="111">
        <f t="shared" si="3"/>
        <v>6</v>
      </c>
      <c r="B11" s="34" t="s">
        <v>29</v>
      </c>
      <c r="C11" s="35">
        <v>17</v>
      </c>
      <c r="D11" s="36">
        <f t="shared" ca="1" si="2"/>
        <v>117</v>
      </c>
      <c r="E11" s="38" t="s">
        <v>38</v>
      </c>
      <c r="F11" s="41"/>
      <c r="G11" s="6"/>
      <c r="H11" s="44" t="s">
        <v>49</v>
      </c>
      <c r="I11" s="11">
        <v>22</v>
      </c>
      <c r="J11" s="114"/>
      <c r="K11" s="31" t="s">
        <v>10</v>
      </c>
      <c r="L11" s="23" t="s">
        <v>10</v>
      </c>
      <c r="M11" s="22"/>
      <c r="N11" s="22"/>
      <c r="O11" s="24" t="s">
        <v>10</v>
      </c>
      <c r="P11" s="23" t="s">
        <v>10</v>
      </c>
      <c r="Q11" s="22"/>
      <c r="R11" s="22"/>
      <c r="S11" s="22"/>
      <c r="T11" s="22"/>
      <c r="U11" s="22"/>
      <c r="V11" s="22"/>
      <c r="W11" s="22"/>
      <c r="X11" s="25"/>
    </row>
    <row r="12" spans="1:27" s="29" customFormat="1" ht="15" customHeight="1">
      <c r="A12" s="111">
        <f t="shared" si="3"/>
        <v>7</v>
      </c>
      <c r="B12" s="34" t="s">
        <v>30</v>
      </c>
      <c r="C12" s="35">
        <v>18</v>
      </c>
      <c r="D12" s="36">
        <f t="shared" ca="1" si="2"/>
        <v>117</v>
      </c>
      <c r="E12" s="39"/>
      <c r="F12" s="42"/>
      <c r="G12" s="4"/>
      <c r="H12" s="44" t="s">
        <v>47</v>
      </c>
      <c r="I12" s="4">
        <v>24</v>
      </c>
      <c r="J12" s="114"/>
      <c r="K12" s="26"/>
      <c r="L12" s="23" t="s">
        <v>10</v>
      </c>
      <c r="M12" s="27"/>
      <c r="N12" s="23" t="s">
        <v>10</v>
      </c>
      <c r="O12" s="24" t="s">
        <v>10</v>
      </c>
      <c r="P12" s="23" t="s">
        <v>10</v>
      </c>
      <c r="Q12" s="27"/>
      <c r="R12" s="27"/>
      <c r="S12" s="27"/>
      <c r="T12" s="27"/>
      <c r="U12" s="27"/>
      <c r="V12" s="27"/>
      <c r="W12" s="27"/>
      <c r="X12" s="28"/>
    </row>
    <row r="13" spans="1:27" s="29" customFormat="1" ht="15" customHeight="1">
      <c r="A13" s="111">
        <f t="shared" si="3"/>
        <v>8</v>
      </c>
      <c r="B13" s="34" t="s">
        <v>22</v>
      </c>
      <c r="C13" s="35">
        <v>19</v>
      </c>
      <c r="D13" s="36">
        <f t="shared" ca="1" si="2"/>
        <v>117</v>
      </c>
      <c r="E13" s="39"/>
      <c r="F13" s="42"/>
      <c r="G13" s="4"/>
      <c r="H13" s="20" t="s">
        <v>48</v>
      </c>
      <c r="I13" s="11">
        <v>26</v>
      </c>
      <c r="J13" s="114"/>
      <c r="K13" s="26"/>
      <c r="L13" s="23" t="s">
        <v>10</v>
      </c>
      <c r="M13" s="27"/>
      <c r="N13" s="23" t="s">
        <v>10</v>
      </c>
      <c r="O13" s="24" t="s">
        <v>10</v>
      </c>
      <c r="P13" s="27"/>
      <c r="Q13" s="27"/>
      <c r="R13" s="27"/>
      <c r="S13" s="27"/>
      <c r="T13" s="27"/>
      <c r="U13" s="27"/>
      <c r="V13" s="27"/>
      <c r="W13" s="27"/>
      <c r="X13" s="28"/>
    </row>
    <row r="14" spans="1:27" s="29" customFormat="1" ht="15" customHeight="1">
      <c r="A14" s="111">
        <f t="shared" si="3"/>
        <v>9</v>
      </c>
      <c r="B14" s="34" t="s">
        <v>31</v>
      </c>
      <c r="C14" s="35">
        <v>20</v>
      </c>
      <c r="D14" s="36">
        <f t="shared" ca="1" si="2"/>
        <v>117</v>
      </c>
      <c r="E14" s="39"/>
      <c r="F14" s="42"/>
      <c r="G14" s="4"/>
      <c r="H14" s="44" t="s">
        <v>49</v>
      </c>
      <c r="I14" s="4">
        <v>28</v>
      </c>
      <c r="J14" s="112"/>
      <c r="K14" s="26"/>
      <c r="L14" s="23" t="s">
        <v>10</v>
      </c>
      <c r="M14" s="16" t="s">
        <v>10</v>
      </c>
      <c r="N14" s="23" t="s">
        <v>10</v>
      </c>
      <c r="O14" s="24" t="s">
        <v>10</v>
      </c>
      <c r="P14" s="27"/>
      <c r="Q14" s="27"/>
      <c r="R14" s="27"/>
      <c r="S14" s="27"/>
      <c r="T14" s="27"/>
      <c r="U14" s="27"/>
      <c r="V14" s="27"/>
      <c r="W14" s="27"/>
      <c r="X14" s="28"/>
    </row>
    <row r="15" spans="1:27" ht="15" customHeight="1">
      <c r="A15" s="111">
        <f t="shared" si="3"/>
        <v>10</v>
      </c>
      <c r="B15" s="34" t="s">
        <v>32</v>
      </c>
      <c r="C15" s="35">
        <v>21</v>
      </c>
      <c r="D15" s="36">
        <f t="shared" ca="1" si="2"/>
        <v>117</v>
      </c>
      <c r="E15" s="38"/>
      <c r="F15" s="41"/>
      <c r="G15" s="11"/>
      <c r="H15" s="44" t="s">
        <v>47</v>
      </c>
      <c r="I15" s="11">
        <v>30</v>
      </c>
      <c r="J15" s="112"/>
      <c r="K15" s="31" t="s">
        <v>10</v>
      </c>
      <c r="L15" s="23" t="s">
        <v>10</v>
      </c>
      <c r="M15" s="16" t="s">
        <v>10</v>
      </c>
      <c r="N15" s="22"/>
      <c r="O15" s="24" t="s">
        <v>10</v>
      </c>
      <c r="P15" s="23" t="s">
        <v>10</v>
      </c>
      <c r="Q15" s="22"/>
      <c r="R15" s="22"/>
      <c r="S15" s="22"/>
      <c r="T15" s="22"/>
      <c r="U15" s="22"/>
      <c r="V15" s="22"/>
      <c r="W15" s="22"/>
      <c r="X15" s="25"/>
    </row>
    <row r="16" spans="1:27" ht="15" customHeight="1" thickBot="1">
      <c r="A16" s="115">
        <f t="shared" si="3"/>
        <v>11</v>
      </c>
      <c r="B16" s="116" t="s">
        <v>33</v>
      </c>
      <c r="C16" s="90">
        <v>22</v>
      </c>
      <c r="D16" s="81">
        <f t="shared" ca="1" si="2"/>
        <v>117</v>
      </c>
      <c r="E16" s="117"/>
      <c r="F16" s="118"/>
      <c r="G16" s="119"/>
      <c r="H16" s="92" t="s">
        <v>48</v>
      </c>
      <c r="I16" s="91">
        <v>32</v>
      </c>
      <c r="J16" s="120"/>
      <c r="K16" s="21"/>
      <c r="L16" s="23" t="s">
        <v>10</v>
      </c>
      <c r="M16" s="22"/>
      <c r="N16" s="22"/>
      <c r="O16" s="24" t="s">
        <v>10</v>
      </c>
      <c r="P16" s="23" t="s">
        <v>10</v>
      </c>
      <c r="Q16" s="22"/>
      <c r="R16" s="22"/>
      <c r="S16" s="22"/>
      <c r="T16" s="22"/>
      <c r="U16" s="22"/>
      <c r="V16" s="22"/>
      <c r="W16" s="22"/>
      <c r="X16" s="25"/>
    </row>
    <row r="18" spans="2:8" ht="15" thickBot="1"/>
    <row r="19" spans="2:8" ht="30" customHeight="1">
      <c r="E19" s="139" t="s">
        <v>54</v>
      </c>
      <c r="F19" s="140"/>
      <c r="G19" s="140"/>
      <c r="H19" s="141"/>
    </row>
    <row r="20" spans="2:8" ht="30" customHeight="1">
      <c r="E20" s="142"/>
      <c r="F20" s="143"/>
      <c r="G20" s="143"/>
      <c r="H20" s="144"/>
    </row>
    <row r="21" spans="2:8" ht="30" customHeight="1">
      <c r="E21" s="142"/>
      <c r="F21" s="143"/>
      <c r="G21" s="143"/>
      <c r="H21" s="144"/>
    </row>
    <row r="22" spans="2:8" ht="30" customHeight="1">
      <c r="E22" s="142"/>
      <c r="F22" s="143"/>
      <c r="G22" s="143"/>
      <c r="H22" s="144"/>
    </row>
    <row r="23" spans="2:8" ht="30" customHeight="1">
      <c r="E23" s="142"/>
      <c r="F23" s="143"/>
      <c r="G23" s="143"/>
      <c r="H23" s="144"/>
    </row>
    <row r="24" spans="2:8" ht="30" customHeight="1">
      <c r="E24" s="142"/>
      <c r="F24" s="143"/>
      <c r="G24" s="143"/>
      <c r="H24" s="144"/>
    </row>
    <row r="25" spans="2:8" ht="14.4" customHeight="1">
      <c r="C25" s="124"/>
      <c r="D25" s="124"/>
      <c r="E25" s="142"/>
      <c r="F25" s="143"/>
      <c r="G25" s="143"/>
      <c r="H25" s="144"/>
    </row>
    <row r="26" spans="2:8" ht="15" thickBot="1">
      <c r="B26" s="124"/>
      <c r="C26" s="124"/>
      <c r="D26" s="124"/>
      <c r="E26" s="145"/>
      <c r="F26" s="146"/>
      <c r="G26" s="146"/>
      <c r="H26" s="147"/>
    </row>
    <row r="27" spans="2:8">
      <c r="B27" s="124"/>
      <c r="C27" s="124"/>
      <c r="D27" s="124"/>
      <c r="E27" s="124"/>
      <c r="F27" s="124"/>
      <c r="G27" s="124"/>
    </row>
    <row r="28" spans="2:8" ht="15" customHeight="1">
      <c r="B28" s="124"/>
      <c r="C28" s="124"/>
      <c r="D28" s="124"/>
    </row>
    <row r="29" spans="2:8">
      <c r="B29" s="124"/>
      <c r="C29" s="124"/>
      <c r="D29" s="124"/>
      <c r="E29" s="124"/>
      <c r="F29" s="124"/>
      <c r="G29" s="124"/>
    </row>
    <row r="30" spans="2:8">
      <c r="B30" s="124"/>
      <c r="C30" s="124"/>
      <c r="D30" s="124"/>
      <c r="E30" s="124"/>
      <c r="F30" s="124"/>
      <c r="G30" s="124"/>
    </row>
    <row r="31" spans="2:8">
      <c r="B31" s="124"/>
      <c r="C31" s="124"/>
      <c r="D31" s="124"/>
      <c r="E31" s="124"/>
      <c r="F31" s="124"/>
      <c r="G31" s="124"/>
    </row>
    <row r="32" spans="2:8">
      <c r="B32" s="124"/>
      <c r="C32" s="124"/>
      <c r="D32" s="124"/>
      <c r="E32" s="124"/>
      <c r="F32" s="124"/>
      <c r="G32" s="124"/>
    </row>
    <row r="33" spans="2:7">
      <c r="B33" s="124"/>
      <c r="C33" s="124"/>
      <c r="D33" s="124"/>
      <c r="E33" s="124"/>
      <c r="F33" s="124"/>
      <c r="G33" s="124"/>
    </row>
    <row r="34" spans="2:7">
      <c r="B34" s="124"/>
      <c r="C34" s="124"/>
      <c r="D34" s="124"/>
      <c r="E34" s="124"/>
      <c r="F34" s="124"/>
      <c r="G34" s="124"/>
    </row>
    <row r="35" spans="2:7">
      <c r="B35" s="124"/>
      <c r="C35" s="124"/>
      <c r="D35" s="124"/>
      <c r="E35" s="124"/>
      <c r="F35" s="124"/>
      <c r="G35" s="124"/>
    </row>
    <row r="36" spans="2:7">
      <c r="B36" s="124"/>
      <c r="C36" s="124"/>
      <c r="D36" s="124"/>
      <c r="E36" s="124"/>
      <c r="F36" s="124"/>
      <c r="G36" s="124"/>
    </row>
    <row r="37" spans="2:7">
      <c r="B37" s="124"/>
      <c r="C37" s="124"/>
      <c r="D37" s="124"/>
      <c r="E37" s="124"/>
      <c r="F37" s="124"/>
      <c r="G37" s="124"/>
    </row>
    <row r="38" spans="2:7">
      <c r="B38" s="124"/>
      <c r="C38" s="124"/>
      <c r="D38" s="124"/>
      <c r="E38" s="124"/>
      <c r="F38" s="124"/>
      <c r="G38" s="124"/>
    </row>
    <row r="39" spans="2:7">
      <c r="B39" s="124"/>
      <c r="C39" s="124"/>
      <c r="D39" s="124"/>
      <c r="E39" s="124"/>
      <c r="F39" s="124"/>
      <c r="G39" s="124"/>
    </row>
    <row r="40" spans="2:7">
      <c r="B40" s="124"/>
      <c r="C40" s="124"/>
      <c r="D40" s="124"/>
      <c r="E40" s="124"/>
      <c r="F40" s="124"/>
      <c r="G40" s="124"/>
    </row>
  </sheetData>
  <autoFilter ref="K6:P16"/>
  <mergeCells count="7">
    <mergeCell ref="E19:H26"/>
    <mergeCell ref="A4:B4"/>
    <mergeCell ref="A3:B3"/>
    <mergeCell ref="K1:X1"/>
    <mergeCell ref="A1:B1"/>
    <mergeCell ref="A2:B2"/>
    <mergeCell ref="C1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65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RowHeight="14.4"/>
  <cols>
    <col min="1" max="1" width="5.77734375" style="61" customWidth="1"/>
    <col min="2" max="2" width="35.77734375" style="57" customWidth="1"/>
    <col min="3" max="5" width="12.77734375" style="57" customWidth="1"/>
    <col min="6" max="6" width="35.77734375" style="57" customWidth="1"/>
    <col min="7" max="7" width="14.77734375" style="64" customWidth="1"/>
    <col min="8" max="8" width="20.77734375" style="57" customWidth="1"/>
    <col min="9" max="12" width="12.77734375" style="57" customWidth="1"/>
    <col min="13" max="16384" width="8.88671875" style="57"/>
  </cols>
  <sheetData>
    <row r="1" spans="1:27">
      <c r="A1" s="153" t="s">
        <v>10</v>
      </c>
      <c r="B1" s="148" t="s">
        <v>39</v>
      </c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27" ht="15" thickBot="1">
      <c r="A2" s="154"/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1:27" s="52" customFormat="1" ht="15" customHeight="1" thickBot="1">
      <c r="A3" s="151">
        <v>1</v>
      </c>
      <c r="B3" s="152"/>
      <c r="C3" s="88">
        <f>A3+1</f>
        <v>2</v>
      </c>
      <c r="D3" s="89">
        <f t="shared" ref="D3:X3" si="0">C3+1</f>
        <v>3</v>
      </c>
      <c r="E3" s="89">
        <f t="shared" si="0"/>
        <v>4</v>
      </c>
      <c r="F3" s="89">
        <f t="shared" si="0"/>
        <v>5</v>
      </c>
      <c r="G3" s="89">
        <f t="shared" si="0"/>
        <v>6</v>
      </c>
      <c r="H3" s="89">
        <f t="shared" si="0"/>
        <v>7</v>
      </c>
      <c r="I3" s="89">
        <f t="shared" si="0"/>
        <v>8</v>
      </c>
      <c r="J3" s="89">
        <f t="shared" si="0"/>
        <v>9</v>
      </c>
      <c r="K3" s="89">
        <f t="shared" si="0"/>
        <v>10</v>
      </c>
      <c r="L3" s="89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1"/>
      <c r="Z3" s="51"/>
      <c r="AA3" s="51"/>
    </row>
    <row r="4" spans="1:27" ht="30" thickTop="1" thickBot="1">
      <c r="A4" s="87">
        <f ca="1">INDEX(A$1:A$20,SMALL(IF(A$1:A$20&gt;500,ROW($1:$20)),ROW(A1)))</f>
        <v>0</v>
      </c>
      <c r="B4" s="87" t="s">
        <v>14</v>
      </c>
      <c r="C4" s="8" t="s">
        <v>2</v>
      </c>
      <c r="D4" s="8" t="s">
        <v>11</v>
      </c>
      <c r="E4" s="8" t="s">
        <v>15</v>
      </c>
      <c r="F4" s="8" t="s">
        <v>16</v>
      </c>
      <c r="G4" s="62" t="s">
        <v>6</v>
      </c>
      <c r="H4" s="7" t="s">
        <v>17</v>
      </c>
      <c r="I4" s="8" t="s">
        <v>18</v>
      </c>
      <c r="J4" s="8" t="s">
        <v>19</v>
      </c>
      <c r="K4" s="9" t="s">
        <v>20</v>
      </c>
      <c r="L4" s="9" t="s">
        <v>21</v>
      </c>
    </row>
    <row r="5" spans="1:27" ht="15" customHeight="1">
      <c r="A5" s="66">
        <v>1</v>
      </c>
      <c r="B5" s="54"/>
      <c r="C5" s="79"/>
      <c r="D5" s="67"/>
      <c r="E5" s="68"/>
      <c r="F5" s="69"/>
      <c r="G5" s="71"/>
      <c r="H5" s="73"/>
      <c r="I5" s="75"/>
      <c r="J5" s="75"/>
      <c r="K5" s="75"/>
      <c r="L5" s="77"/>
    </row>
    <row r="6" spans="1:27" ht="15" customHeight="1">
      <c r="A6" s="123">
        <f>A5+1</f>
        <v>2</v>
      </c>
      <c r="B6" s="33"/>
      <c r="C6" s="5"/>
      <c r="D6" s="36"/>
      <c r="E6" s="32"/>
      <c r="F6" s="70"/>
      <c r="G6" s="72"/>
      <c r="H6" s="74"/>
      <c r="I6" s="76"/>
      <c r="J6" s="76"/>
      <c r="K6" s="76"/>
      <c r="L6" s="78"/>
    </row>
    <row r="7" spans="1:27" ht="15" customHeight="1">
      <c r="A7" s="123">
        <f t="shared" ref="A7:A17" si="1">A6+1</f>
        <v>3</v>
      </c>
      <c r="B7" s="33"/>
      <c r="C7" s="5"/>
      <c r="D7" s="36"/>
      <c r="E7" s="32"/>
      <c r="F7" s="70"/>
      <c r="G7" s="72"/>
      <c r="H7" s="74"/>
      <c r="I7" s="76"/>
      <c r="J7" s="76"/>
      <c r="K7" s="76"/>
      <c r="L7" s="78"/>
    </row>
    <row r="8" spans="1:27" ht="15" customHeight="1">
      <c r="A8" s="123">
        <f t="shared" si="1"/>
        <v>4</v>
      </c>
      <c r="B8" s="33"/>
      <c r="C8" s="5"/>
      <c r="D8" s="36"/>
      <c r="E8" s="32"/>
      <c r="F8" s="70"/>
      <c r="G8" s="72"/>
      <c r="H8" s="74"/>
      <c r="I8" s="76"/>
      <c r="J8" s="76"/>
      <c r="K8" s="76"/>
      <c r="L8" s="78"/>
    </row>
    <row r="9" spans="1:27" ht="15" customHeight="1">
      <c r="A9" s="123">
        <f t="shared" si="1"/>
        <v>5</v>
      </c>
      <c r="B9" s="33"/>
      <c r="C9" s="5"/>
      <c r="D9" s="36"/>
      <c r="E9" s="32"/>
      <c r="F9" s="70"/>
      <c r="G9" s="72"/>
      <c r="H9" s="74"/>
      <c r="I9" s="76"/>
      <c r="J9" s="76"/>
      <c r="K9" s="76"/>
      <c r="L9" s="78"/>
    </row>
    <row r="10" spans="1:27" ht="15" customHeight="1">
      <c r="A10" s="123">
        <f t="shared" si="1"/>
        <v>6</v>
      </c>
      <c r="B10" s="33"/>
      <c r="C10" s="5"/>
      <c r="D10" s="36"/>
      <c r="E10" s="32"/>
      <c r="F10" s="70"/>
      <c r="G10" s="72"/>
      <c r="H10" s="74"/>
      <c r="I10" s="76"/>
      <c r="J10" s="76"/>
      <c r="K10" s="76"/>
      <c r="L10" s="78"/>
    </row>
    <row r="11" spans="1:27" s="58" customFormat="1" ht="15" customHeight="1">
      <c r="A11" s="123">
        <f t="shared" si="1"/>
        <v>7</v>
      </c>
      <c r="B11" s="33"/>
      <c r="C11" s="5"/>
      <c r="D11" s="36"/>
      <c r="E11" s="32"/>
      <c r="F11" s="70"/>
      <c r="G11" s="72"/>
      <c r="H11" s="74"/>
      <c r="I11" s="76"/>
      <c r="J11" s="76"/>
      <c r="K11" s="76"/>
      <c r="L11" s="78"/>
    </row>
    <row r="12" spans="1:27" ht="15" customHeight="1">
      <c r="A12" s="123">
        <f t="shared" si="1"/>
        <v>8</v>
      </c>
      <c r="B12" s="33"/>
      <c r="C12" s="5"/>
      <c r="D12" s="36"/>
      <c r="E12" s="32"/>
      <c r="F12" s="70"/>
      <c r="G12" s="72"/>
      <c r="H12" s="74"/>
      <c r="I12" s="76"/>
      <c r="J12" s="76"/>
      <c r="K12" s="76"/>
      <c r="L12" s="78"/>
    </row>
    <row r="13" spans="1:27" ht="15" customHeight="1">
      <c r="A13" s="123">
        <f t="shared" si="1"/>
        <v>9</v>
      </c>
      <c r="B13" s="33"/>
      <c r="C13" s="5"/>
      <c r="D13" s="36"/>
      <c r="E13" s="32"/>
      <c r="F13" s="70"/>
      <c r="G13" s="72"/>
      <c r="H13" s="74"/>
      <c r="I13" s="76"/>
      <c r="J13" s="76"/>
      <c r="K13" s="76"/>
      <c r="L13" s="78"/>
    </row>
    <row r="14" spans="1:27" ht="15" customHeight="1">
      <c r="A14" s="123">
        <f t="shared" si="1"/>
        <v>10</v>
      </c>
      <c r="B14" s="33"/>
      <c r="C14" s="5"/>
      <c r="D14" s="36"/>
      <c r="E14" s="32"/>
      <c r="F14" s="70"/>
      <c r="G14" s="72"/>
      <c r="H14" s="74"/>
      <c r="I14" s="76"/>
      <c r="J14" s="76"/>
      <c r="K14" s="76"/>
      <c r="L14" s="78"/>
    </row>
    <row r="15" spans="1:27" ht="15" customHeight="1">
      <c r="A15" s="123">
        <f t="shared" si="1"/>
        <v>11</v>
      </c>
      <c r="B15" s="33"/>
      <c r="C15" s="5"/>
      <c r="D15" s="36"/>
      <c r="E15" s="32"/>
      <c r="F15" s="70"/>
      <c r="G15" s="72"/>
      <c r="H15" s="74"/>
      <c r="I15" s="76"/>
      <c r="J15" s="76"/>
      <c r="K15" s="76"/>
      <c r="L15" s="78"/>
    </row>
    <row r="16" spans="1:27" ht="15" customHeight="1">
      <c r="A16" s="123">
        <f t="shared" si="1"/>
        <v>12</v>
      </c>
      <c r="B16" s="33"/>
      <c r="C16" s="5"/>
      <c r="D16" s="36"/>
      <c r="E16" s="32"/>
      <c r="F16" s="70"/>
      <c r="G16" s="72"/>
      <c r="H16" s="74"/>
      <c r="I16" s="76"/>
      <c r="J16" s="76"/>
      <c r="K16" s="76"/>
      <c r="L16" s="78"/>
    </row>
    <row r="17" spans="1:25" s="59" customFormat="1" ht="15" customHeight="1" thickBot="1">
      <c r="A17" s="122">
        <f t="shared" si="1"/>
        <v>13</v>
      </c>
      <c r="B17" s="55"/>
      <c r="C17" s="80"/>
      <c r="D17" s="81"/>
      <c r="E17" s="82"/>
      <c r="F17" s="83"/>
      <c r="G17" s="84"/>
      <c r="H17" s="85"/>
      <c r="I17" s="86"/>
      <c r="J17" s="86"/>
      <c r="K17" s="86"/>
      <c r="L17" s="65"/>
    </row>
    <row r="18" spans="1:25">
      <c r="A18" s="60"/>
      <c r="B18" s="59"/>
      <c r="C18" s="59"/>
      <c r="D18" s="59"/>
      <c r="E18" s="59"/>
      <c r="F18" s="59"/>
      <c r="G18" s="63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>
      <c r="A19" s="60"/>
      <c r="B19" s="59"/>
      <c r="C19" s="59"/>
      <c r="D19" s="59"/>
      <c r="E19" s="59"/>
      <c r="F19" s="59"/>
      <c r="G19" s="6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>
      <c r="A20" s="60"/>
      <c r="B20" s="59"/>
      <c r="C20" s="59"/>
      <c r="D20" s="59"/>
      <c r="E20" s="59"/>
      <c r="F20" s="59"/>
      <c r="G20" s="63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>
      <c r="A21" s="60"/>
      <c r="B21" s="59"/>
      <c r="C21" s="59"/>
      <c r="D21" s="59"/>
      <c r="E21" s="59"/>
      <c r="F21" s="59"/>
      <c r="G21" s="6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>
      <c r="A22" s="60"/>
      <c r="B22" s="59"/>
      <c r="C22" s="59"/>
      <c r="D22" s="59"/>
      <c r="E22" s="59"/>
      <c r="F22" s="59"/>
      <c r="G22" s="6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>
      <c r="A23" s="60"/>
      <c r="B23" s="59"/>
      <c r="C23" s="59"/>
      <c r="D23" s="59"/>
      <c r="E23" s="59"/>
      <c r="F23" s="59"/>
      <c r="G23" s="6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>
      <c r="A24" s="60"/>
      <c r="B24" s="59"/>
      <c r="C24" s="59"/>
      <c r="D24" s="59"/>
      <c r="E24" s="59"/>
      <c r="F24" s="59"/>
      <c r="G24" s="6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>
      <c r="A25" s="60"/>
      <c r="B25" s="59"/>
      <c r="C25" s="59"/>
      <c r="D25" s="59"/>
      <c r="E25" s="59"/>
      <c r="F25" s="59"/>
      <c r="G25" s="6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>
      <c r="A26" s="60"/>
      <c r="B26" s="59"/>
      <c r="C26" s="59"/>
      <c r="D26" s="59"/>
      <c r="E26" s="59"/>
      <c r="F26" s="59"/>
      <c r="G26" s="6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>
      <c r="A27" s="60"/>
      <c r="B27" s="59"/>
      <c r="C27" s="59"/>
      <c r="D27" s="59"/>
      <c r="E27" s="59"/>
      <c r="F27" s="59"/>
      <c r="G27" s="6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>
      <c r="A28" s="60"/>
      <c r="B28" s="59"/>
      <c r="C28" s="59"/>
      <c r="D28" s="59"/>
      <c r="E28" s="59"/>
      <c r="F28" s="59"/>
      <c r="G28" s="6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>
      <c r="A29" s="60"/>
      <c r="B29" s="59"/>
      <c r="C29" s="59"/>
      <c r="D29" s="59"/>
      <c r="E29" s="59"/>
      <c r="F29" s="59"/>
      <c r="G29" s="6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>
      <c r="A30" s="60"/>
      <c r="B30" s="59"/>
      <c r="C30" s="59"/>
      <c r="D30" s="59"/>
      <c r="E30" s="59"/>
      <c r="F30" s="59"/>
      <c r="G30" s="6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>
      <c r="A31" s="60"/>
      <c r="B31" s="59"/>
      <c r="C31" s="59"/>
      <c r="D31" s="59"/>
      <c r="E31" s="59"/>
      <c r="F31" s="59"/>
      <c r="G31" s="6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>
      <c r="A32" s="60"/>
      <c r="B32" s="59"/>
      <c r="C32" s="59"/>
      <c r="D32" s="59"/>
      <c r="E32" s="59"/>
      <c r="F32" s="59"/>
      <c r="G32" s="6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>
      <c r="A33" s="60"/>
      <c r="B33" s="59"/>
      <c r="C33" s="59"/>
      <c r="D33" s="59"/>
      <c r="E33" s="59"/>
      <c r="F33" s="59"/>
      <c r="G33" s="6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>
      <c r="A34" s="60"/>
      <c r="B34" s="59"/>
      <c r="C34" s="59"/>
      <c r="D34" s="59"/>
      <c r="E34" s="59"/>
      <c r="F34" s="59"/>
      <c r="G34" s="63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>
      <c r="A35" s="60"/>
      <c r="B35" s="59"/>
      <c r="C35" s="59"/>
      <c r="D35" s="59"/>
      <c r="E35" s="59"/>
      <c r="F35" s="59"/>
      <c r="G35" s="63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>
      <c r="A36" s="60"/>
      <c r="B36" s="59"/>
      <c r="C36" s="59"/>
      <c r="D36" s="59"/>
      <c r="E36" s="59"/>
      <c r="F36" s="59"/>
      <c r="G36" s="63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>
      <c r="A37" s="60"/>
      <c r="B37" s="59"/>
      <c r="C37" s="59"/>
      <c r="D37" s="59"/>
      <c r="E37" s="59"/>
      <c r="F37" s="59"/>
      <c r="G37" s="63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>
      <c r="A38" s="60"/>
      <c r="B38" s="59"/>
      <c r="C38" s="59"/>
      <c r="D38" s="59"/>
      <c r="E38" s="59"/>
      <c r="F38" s="59"/>
      <c r="G38" s="63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>
      <c r="A39" s="60"/>
      <c r="B39" s="59"/>
      <c r="C39" s="59"/>
      <c r="D39" s="59"/>
      <c r="E39" s="59"/>
      <c r="F39" s="59"/>
      <c r="G39" s="63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>
      <c r="A40" s="60"/>
      <c r="B40" s="59"/>
      <c r="C40" s="59"/>
      <c r="D40" s="59"/>
      <c r="E40" s="59"/>
      <c r="F40" s="59"/>
      <c r="G40" s="63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>
      <c r="A41" s="60"/>
      <c r="B41" s="59"/>
      <c r="C41" s="59"/>
      <c r="D41" s="59"/>
      <c r="E41" s="59"/>
      <c r="F41" s="59"/>
      <c r="G41" s="63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>
      <c r="A42" s="60"/>
      <c r="B42" s="59"/>
      <c r="C42" s="59"/>
      <c r="D42" s="59"/>
      <c r="E42" s="59"/>
      <c r="F42" s="59"/>
      <c r="G42" s="63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>
      <c r="A43" s="60"/>
      <c r="B43" s="59"/>
      <c r="C43" s="59"/>
      <c r="D43" s="59"/>
      <c r="E43" s="59"/>
      <c r="F43" s="59"/>
      <c r="G43" s="63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>
      <c r="A44" s="60"/>
      <c r="B44" s="59"/>
      <c r="C44" s="59"/>
      <c r="D44" s="59"/>
      <c r="E44" s="59"/>
      <c r="F44" s="59"/>
      <c r="G44" s="6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>
      <c r="A45" s="60"/>
      <c r="B45" s="59"/>
      <c r="C45" s="59"/>
      <c r="D45" s="59"/>
      <c r="E45" s="59"/>
      <c r="F45" s="59"/>
      <c r="G45" s="63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>
      <c r="A46" s="60"/>
      <c r="B46" s="59"/>
      <c r="C46" s="59"/>
      <c r="D46" s="59"/>
      <c r="E46" s="59"/>
      <c r="F46" s="59"/>
      <c r="G46" s="63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>
      <c r="A47" s="60"/>
      <c r="B47" s="59"/>
      <c r="C47" s="59"/>
      <c r="D47" s="59"/>
      <c r="E47" s="59"/>
      <c r="F47" s="59"/>
      <c r="G47" s="63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>
      <c r="A48" s="60"/>
      <c r="B48" s="59"/>
      <c r="C48" s="59"/>
      <c r="D48" s="59"/>
      <c r="E48" s="59"/>
      <c r="F48" s="59"/>
      <c r="G48" s="63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>
      <c r="A49" s="60"/>
      <c r="B49" s="59"/>
      <c r="C49" s="59"/>
      <c r="D49" s="59"/>
      <c r="E49" s="59"/>
      <c r="F49" s="59"/>
      <c r="G49" s="63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>
      <c r="A50" s="60"/>
      <c r="B50" s="59"/>
      <c r="C50" s="59"/>
      <c r="D50" s="59"/>
      <c r="E50" s="59"/>
      <c r="F50" s="59"/>
      <c r="G50" s="63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>
      <c r="A51" s="60"/>
      <c r="B51" s="59"/>
      <c r="C51" s="59"/>
      <c r="D51" s="59"/>
      <c r="E51" s="59"/>
      <c r="F51" s="59"/>
      <c r="G51" s="63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>
      <c r="A52" s="60"/>
      <c r="B52" s="59"/>
      <c r="C52" s="59"/>
      <c r="D52" s="59"/>
      <c r="E52" s="59"/>
      <c r="F52" s="59"/>
      <c r="G52" s="63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>
      <c r="A53" s="60"/>
      <c r="B53" s="59"/>
      <c r="C53" s="59"/>
      <c r="D53" s="59"/>
      <c r="E53" s="59"/>
      <c r="F53" s="59"/>
      <c r="G53" s="63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>
      <c r="A54" s="60"/>
      <c r="B54" s="59"/>
      <c r="C54" s="59"/>
      <c r="D54" s="59"/>
      <c r="E54" s="59"/>
      <c r="F54" s="59"/>
      <c r="G54" s="63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>
      <c r="A55" s="60"/>
      <c r="B55" s="59"/>
      <c r="C55" s="59"/>
      <c r="D55" s="59"/>
      <c r="E55" s="59"/>
      <c r="F55" s="59"/>
      <c r="G55" s="63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>
      <c r="A56" s="60"/>
      <c r="B56" s="59"/>
      <c r="C56" s="59"/>
      <c r="D56" s="59"/>
      <c r="E56" s="59"/>
      <c r="F56" s="59"/>
      <c r="G56" s="63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>
      <c r="A57" s="60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>
      <c r="A58" s="60"/>
      <c r="B58" s="59"/>
      <c r="C58" s="59"/>
      <c r="D58" s="59"/>
      <c r="E58" s="59"/>
      <c r="F58" s="59"/>
      <c r="G58" s="6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>
      <c r="A59" s="60"/>
      <c r="B59" s="59"/>
      <c r="C59" s="59"/>
      <c r="D59" s="59"/>
      <c r="E59" s="59"/>
      <c r="F59" s="59"/>
      <c r="G59" s="63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>
      <c r="A60" s="60"/>
      <c r="B60" s="59"/>
      <c r="C60" s="59"/>
      <c r="D60" s="59"/>
      <c r="E60" s="59"/>
      <c r="F60" s="59"/>
      <c r="G60" s="63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>
      <c r="A61" s="60"/>
      <c r="B61" s="59"/>
      <c r="C61" s="59"/>
      <c r="D61" s="59"/>
      <c r="E61" s="59"/>
      <c r="F61" s="59"/>
      <c r="G61" s="63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>
      <c r="A62" s="60"/>
      <c r="B62" s="59"/>
      <c r="C62" s="59"/>
      <c r="D62" s="59"/>
      <c r="E62" s="59"/>
      <c r="F62" s="59"/>
      <c r="G62" s="63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>
      <c r="A63" s="60"/>
      <c r="B63" s="59"/>
      <c r="C63" s="59"/>
      <c r="D63" s="59"/>
      <c r="E63" s="59"/>
      <c r="F63" s="59"/>
      <c r="G63" s="63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>
      <c r="A64" s="60"/>
      <c r="B64" s="59"/>
      <c r="C64" s="59"/>
      <c r="D64" s="59"/>
      <c r="E64" s="59"/>
      <c r="F64" s="59"/>
      <c r="G64" s="63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>
      <c r="A65" s="60"/>
      <c r="B65" s="59"/>
      <c r="C65" s="59"/>
      <c r="D65" s="59"/>
      <c r="E65" s="59"/>
      <c r="F65" s="59"/>
      <c r="G65" s="63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</sheetData>
  <mergeCells count="4">
    <mergeCell ref="B1:L1"/>
    <mergeCell ref="A3:B3"/>
    <mergeCell ref="A1:A2"/>
    <mergeCell ref="B2:L2"/>
  </mergeCells>
  <dataValidations disablePrompts="1" count="1">
    <dataValidation type="list" allowBlank="1" showInputMessage="1" showErrorMessage="1" sqref="B1:L1">
      <formula1>Лагеря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5"/>
  <sheetViews>
    <sheetView zoomScale="70" zoomScaleNormal="7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B2" sqref="B2:L2"/>
    </sheetView>
  </sheetViews>
  <sheetFormatPr defaultRowHeight="14.4"/>
  <cols>
    <col min="1" max="1" width="5.77734375" style="61" customWidth="1"/>
    <col min="2" max="2" width="35.77734375" style="57" customWidth="1"/>
    <col min="3" max="5" width="12.77734375" style="57" customWidth="1"/>
    <col min="6" max="6" width="35.77734375" style="57" customWidth="1"/>
    <col min="7" max="7" width="14.77734375" style="64" customWidth="1"/>
    <col min="8" max="8" width="20.77734375" style="57" customWidth="1"/>
    <col min="9" max="12" width="12.77734375" style="57" customWidth="1"/>
    <col min="13" max="16384" width="8.88671875" style="57"/>
  </cols>
  <sheetData>
    <row r="1" spans="1:27">
      <c r="A1" s="153" t="s">
        <v>10</v>
      </c>
      <c r="B1" s="148" t="s">
        <v>40</v>
      </c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27" ht="15" thickBot="1">
      <c r="A2" s="154"/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1:27" s="52" customFormat="1" ht="15" customHeight="1" thickBot="1">
      <c r="A3" s="151">
        <v>1</v>
      </c>
      <c r="B3" s="152"/>
      <c r="C3" s="88">
        <f>A3+1</f>
        <v>2</v>
      </c>
      <c r="D3" s="89">
        <f t="shared" ref="D3:X3" si="0">C3+1</f>
        <v>3</v>
      </c>
      <c r="E3" s="89">
        <f t="shared" si="0"/>
        <v>4</v>
      </c>
      <c r="F3" s="89">
        <f t="shared" si="0"/>
        <v>5</v>
      </c>
      <c r="G3" s="89">
        <f t="shared" si="0"/>
        <v>6</v>
      </c>
      <c r="H3" s="89">
        <f t="shared" si="0"/>
        <v>7</v>
      </c>
      <c r="I3" s="89">
        <f t="shared" si="0"/>
        <v>8</v>
      </c>
      <c r="J3" s="89">
        <f t="shared" si="0"/>
        <v>9</v>
      </c>
      <c r="K3" s="89">
        <f t="shared" si="0"/>
        <v>10</v>
      </c>
      <c r="L3" s="89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1"/>
      <c r="Z3" s="51"/>
      <c r="AA3" s="51"/>
    </row>
    <row r="4" spans="1:27" ht="30" thickTop="1" thickBot="1">
      <c r="A4" s="87">
        <f ca="1">INDEX(A$1:A$20,SMALL(IF(A$1:A$20&gt;500,ROW($1:$20)),ROW(A1)))</f>
        <v>0</v>
      </c>
      <c r="B4" s="87" t="s">
        <v>14</v>
      </c>
      <c r="C4" s="8" t="s">
        <v>2</v>
      </c>
      <c r="D4" s="8" t="s">
        <v>11</v>
      </c>
      <c r="E4" s="8" t="s">
        <v>15</v>
      </c>
      <c r="F4" s="8" t="s">
        <v>16</v>
      </c>
      <c r="G4" s="62" t="s">
        <v>6</v>
      </c>
      <c r="H4" s="7" t="s">
        <v>17</v>
      </c>
      <c r="I4" s="8" t="s">
        <v>18</v>
      </c>
      <c r="J4" s="8" t="s">
        <v>19</v>
      </c>
      <c r="K4" s="9" t="s">
        <v>20</v>
      </c>
      <c r="L4" s="9" t="s">
        <v>21</v>
      </c>
    </row>
    <row r="5" spans="1:27" ht="15" customHeight="1" thickBot="1">
      <c r="A5" s="66">
        <v>1</v>
      </c>
      <c r="B5" s="54" t="e">
        <f>INDEX('База данных ДЕТИ'!K6:X16, MATCH(Академия_героев,Лагеря,0), MATCH("+",Акадкмия_героев,0))</f>
        <v>#NAME?</v>
      </c>
      <c r="C5" s="79" t="e">
        <f>VLOOKUP(B5,'База данных ДЕТИ'!B6:J16,2,FALSE)</f>
        <v>#NAME?</v>
      </c>
      <c r="D5" s="67" t="e">
        <f>VLOOKUP(B5,'База данных ДЕТИ'!B6:K16,3,FALSE)</f>
        <v>#NAME?</v>
      </c>
      <c r="E5" s="68"/>
      <c r="F5" s="69" t="e">
        <f>VLOOKUP(B5,'База данных ДЕТИ'!B6:J16,7,FALSE)</f>
        <v>#NAME?</v>
      </c>
      <c r="G5" s="71" t="e">
        <f>VLOOKUP(B5,'База данных ДЕТИ'!B6:J16,8,FALSE)</f>
        <v>#NAME?</v>
      </c>
      <c r="H5" s="73" t="e">
        <f>VLOOKUP(B5,'База данных ДЕТИ'!B6:J16,9,FALSE)</f>
        <v>#NAME?</v>
      </c>
      <c r="I5" s="75"/>
      <c r="J5" s="75"/>
      <c r="K5" s="75"/>
      <c r="L5" s="77"/>
    </row>
    <row r="6" spans="1:27" ht="15" customHeight="1" thickBot="1">
      <c r="A6" s="121">
        <f>A5+1</f>
        <v>2</v>
      </c>
      <c r="B6" s="33"/>
      <c r="C6" s="5"/>
      <c r="D6" s="36"/>
      <c r="E6" s="32"/>
      <c r="F6" s="70"/>
      <c r="G6" s="72"/>
      <c r="H6" s="74"/>
      <c r="I6" s="76"/>
      <c r="J6" s="76"/>
      <c r="K6" s="76"/>
      <c r="L6" s="78"/>
    </row>
    <row r="7" spans="1:27" ht="15" customHeight="1" thickBot="1">
      <c r="A7" s="121">
        <f t="shared" ref="A7:A17" si="1">A6+1</f>
        <v>3</v>
      </c>
      <c r="B7" s="33"/>
      <c r="C7" s="5"/>
      <c r="D7" s="36"/>
      <c r="E7" s="32"/>
      <c r="F7" s="70"/>
      <c r="G7" s="72"/>
      <c r="H7" s="74"/>
      <c r="I7" s="76"/>
      <c r="J7" s="76"/>
      <c r="K7" s="76"/>
      <c r="L7" s="78"/>
    </row>
    <row r="8" spans="1:27" ht="15" customHeight="1" thickBot="1">
      <c r="A8" s="121">
        <f t="shared" si="1"/>
        <v>4</v>
      </c>
      <c r="B8" s="33"/>
      <c r="C8" s="5"/>
      <c r="D8" s="36"/>
      <c r="E8" s="32"/>
      <c r="F8" s="70"/>
      <c r="G8" s="72"/>
      <c r="H8" s="74"/>
      <c r="I8" s="76"/>
      <c r="J8" s="76"/>
      <c r="K8" s="76"/>
      <c r="L8" s="78"/>
    </row>
    <row r="9" spans="1:27" ht="15" customHeight="1" thickBot="1">
      <c r="A9" s="121">
        <f t="shared" si="1"/>
        <v>5</v>
      </c>
      <c r="B9" s="33"/>
      <c r="C9" s="5"/>
      <c r="D9" s="36"/>
      <c r="E9" s="32"/>
      <c r="F9" s="70"/>
      <c r="G9" s="72"/>
      <c r="H9" s="74"/>
      <c r="I9" s="76"/>
      <c r="J9" s="76"/>
      <c r="K9" s="76"/>
      <c r="L9" s="78"/>
    </row>
    <row r="10" spans="1:27" ht="15" customHeight="1" thickBot="1">
      <c r="A10" s="121">
        <f t="shared" si="1"/>
        <v>6</v>
      </c>
      <c r="B10" s="33"/>
      <c r="C10" s="5"/>
      <c r="D10" s="36"/>
      <c r="E10" s="32"/>
      <c r="F10" s="70"/>
      <c r="G10" s="72"/>
      <c r="H10" s="74"/>
      <c r="I10" s="76"/>
      <c r="J10" s="76"/>
      <c r="K10" s="76"/>
      <c r="L10" s="78"/>
    </row>
    <row r="11" spans="1:27" s="58" customFormat="1" ht="15" customHeight="1" thickBot="1">
      <c r="A11" s="121">
        <f t="shared" si="1"/>
        <v>7</v>
      </c>
      <c r="B11" s="33"/>
      <c r="C11" s="5"/>
      <c r="D11" s="36"/>
      <c r="E11" s="32"/>
      <c r="F11" s="70"/>
      <c r="G11" s="72"/>
      <c r="H11" s="74"/>
      <c r="I11" s="76"/>
      <c r="J11" s="76"/>
      <c r="K11" s="76"/>
      <c r="L11" s="78"/>
    </row>
    <row r="12" spans="1:27" ht="15" customHeight="1" thickBot="1">
      <c r="A12" s="121">
        <f t="shared" si="1"/>
        <v>8</v>
      </c>
      <c r="B12" s="33"/>
      <c r="C12" s="5"/>
      <c r="D12" s="36"/>
      <c r="E12" s="32"/>
      <c r="F12" s="70"/>
      <c r="G12" s="72"/>
      <c r="H12" s="74"/>
      <c r="I12" s="76"/>
      <c r="J12" s="76"/>
      <c r="K12" s="76"/>
      <c r="L12" s="78"/>
    </row>
    <row r="13" spans="1:27" ht="15" customHeight="1" thickBot="1">
      <c r="A13" s="121">
        <f t="shared" si="1"/>
        <v>9</v>
      </c>
      <c r="B13" s="33"/>
      <c r="C13" s="5"/>
      <c r="D13" s="36"/>
      <c r="E13" s="32"/>
      <c r="F13" s="70"/>
      <c r="G13" s="72"/>
      <c r="H13" s="74"/>
      <c r="I13" s="76"/>
      <c r="J13" s="76"/>
      <c r="K13" s="76"/>
      <c r="L13" s="78"/>
    </row>
    <row r="14" spans="1:27" ht="15" customHeight="1" thickBot="1">
      <c r="A14" s="121">
        <f t="shared" si="1"/>
        <v>10</v>
      </c>
      <c r="B14" s="33"/>
      <c r="C14" s="5"/>
      <c r="D14" s="36"/>
      <c r="E14" s="32"/>
      <c r="F14" s="70"/>
      <c r="G14" s="72"/>
      <c r="H14" s="74"/>
      <c r="I14" s="76"/>
      <c r="J14" s="76"/>
      <c r="K14" s="76"/>
      <c r="L14" s="78"/>
    </row>
    <row r="15" spans="1:27" ht="15" customHeight="1" thickBot="1">
      <c r="A15" s="121">
        <f t="shared" si="1"/>
        <v>11</v>
      </c>
      <c r="B15" s="33"/>
      <c r="C15" s="5"/>
      <c r="D15" s="36"/>
      <c r="E15" s="32"/>
      <c r="F15" s="70"/>
      <c r="G15" s="72"/>
      <c r="H15" s="74"/>
      <c r="I15" s="76"/>
      <c r="J15" s="76"/>
      <c r="K15" s="76"/>
      <c r="L15" s="78"/>
    </row>
    <row r="16" spans="1:27" ht="15" customHeight="1" thickBot="1">
      <c r="A16" s="121">
        <f t="shared" si="1"/>
        <v>12</v>
      </c>
      <c r="B16" s="33"/>
      <c r="C16" s="5"/>
      <c r="D16" s="36"/>
      <c r="E16" s="32"/>
      <c r="F16" s="70"/>
      <c r="G16" s="72"/>
      <c r="H16" s="74"/>
      <c r="I16" s="76"/>
      <c r="J16" s="76"/>
      <c r="K16" s="76"/>
      <c r="L16" s="78"/>
    </row>
    <row r="17" spans="1:25" s="59" customFormat="1" ht="15" thickBot="1">
      <c r="A17" s="121">
        <f t="shared" si="1"/>
        <v>13</v>
      </c>
      <c r="B17" s="55"/>
      <c r="C17" s="80"/>
      <c r="D17" s="81"/>
      <c r="E17" s="82"/>
      <c r="F17" s="83"/>
      <c r="G17" s="84"/>
      <c r="H17" s="85"/>
      <c r="I17" s="86"/>
      <c r="J17" s="86"/>
      <c r="K17" s="86"/>
      <c r="L17" s="65"/>
    </row>
    <row r="18" spans="1:25">
      <c r="A18" s="60"/>
      <c r="B18" s="59"/>
      <c r="C18" s="59"/>
      <c r="D18" s="59"/>
      <c r="E18" s="59"/>
      <c r="F18" s="59"/>
      <c r="G18" s="63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>
      <c r="A19" s="60"/>
      <c r="B19" s="59"/>
      <c r="C19" s="59"/>
      <c r="D19" s="59"/>
      <c r="E19" s="59"/>
      <c r="F19" s="59"/>
      <c r="G19" s="6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>
      <c r="A20" s="60"/>
      <c r="B20" s="59"/>
      <c r="C20" s="59"/>
      <c r="D20" s="59"/>
      <c r="E20" s="59"/>
      <c r="F20" s="59"/>
      <c r="G20" s="63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>
      <c r="A21" s="60"/>
      <c r="B21" s="59"/>
      <c r="C21" s="59"/>
      <c r="D21" s="59"/>
      <c r="E21" s="59"/>
      <c r="F21" s="59"/>
      <c r="G21" s="6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>
      <c r="A22" s="60"/>
      <c r="B22" s="59"/>
      <c r="C22" s="59"/>
      <c r="D22" s="59"/>
      <c r="E22" s="59"/>
      <c r="F22" s="59"/>
      <c r="G22" s="6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>
      <c r="A23" s="60"/>
      <c r="B23" s="59"/>
      <c r="C23" s="59"/>
      <c r="D23" s="59"/>
      <c r="E23" s="59"/>
      <c r="F23" s="59"/>
      <c r="G23" s="6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>
      <c r="A24" s="60"/>
      <c r="B24" s="59"/>
      <c r="C24" s="59"/>
      <c r="D24" s="59"/>
      <c r="E24" s="59"/>
      <c r="F24" s="59"/>
      <c r="G24" s="6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>
      <c r="A25" s="60"/>
      <c r="B25" s="59"/>
      <c r="C25" s="59"/>
      <c r="D25" s="59"/>
      <c r="E25" s="59"/>
      <c r="F25" s="59"/>
      <c r="G25" s="6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>
      <c r="A26" s="60"/>
      <c r="B26" s="59"/>
      <c r="C26" s="59"/>
      <c r="D26" s="59"/>
      <c r="E26" s="59"/>
      <c r="F26" s="59"/>
      <c r="G26" s="6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>
      <c r="A27" s="60"/>
      <c r="B27" s="59"/>
      <c r="C27" s="59"/>
      <c r="D27" s="59"/>
      <c r="E27" s="59"/>
      <c r="F27" s="59"/>
      <c r="G27" s="6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>
      <c r="A28" s="60"/>
      <c r="B28" s="59"/>
      <c r="C28" s="59"/>
      <c r="D28" s="59"/>
      <c r="E28" s="59"/>
      <c r="F28" s="59"/>
      <c r="G28" s="6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>
      <c r="A29" s="60"/>
      <c r="B29" s="59"/>
      <c r="C29" s="59"/>
      <c r="D29" s="59"/>
      <c r="E29" s="59"/>
      <c r="F29" s="59"/>
      <c r="G29" s="6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>
      <c r="A30" s="60"/>
      <c r="B30" s="59"/>
      <c r="C30" s="59"/>
      <c r="D30" s="59"/>
      <c r="E30" s="59"/>
      <c r="F30" s="59"/>
      <c r="G30" s="6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>
      <c r="A31" s="60"/>
      <c r="B31" s="59"/>
      <c r="C31" s="59"/>
      <c r="D31" s="59"/>
      <c r="E31" s="59"/>
      <c r="F31" s="59"/>
      <c r="G31" s="6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>
      <c r="A32" s="60"/>
      <c r="B32" s="59"/>
      <c r="C32" s="59"/>
      <c r="D32" s="59"/>
      <c r="E32" s="59"/>
      <c r="F32" s="59"/>
      <c r="G32" s="6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>
      <c r="A33" s="60"/>
      <c r="B33" s="59"/>
      <c r="C33" s="59"/>
      <c r="D33" s="59"/>
      <c r="E33" s="59"/>
      <c r="F33" s="59"/>
      <c r="G33" s="6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>
      <c r="A34" s="60"/>
      <c r="B34" s="59"/>
      <c r="C34" s="59"/>
      <c r="D34" s="59"/>
      <c r="E34" s="59"/>
      <c r="F34" s="59"/>
      <c r="G34" s="63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>
      <c r="A35" s="60"/>
      <c r="B35" s="59"/>
      <c r="C35" s="59"/>
      <c r="D35" s="59"/>
      <c r="E35" s="59"/>
      <c r="F35" s="59"/>
      <c r="G35" s="63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>
      <c r="A36" s="60"/>
      <c r="B36" s="59"/>
      <c r="C36" s="59"/>
      <c r="D36" s="59"/>
      <c r="E36" s="59"/>
      <c r="F36" s="59"/>
      <c r="G36" s="63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>
      <c r="A37" s="60"/>
      <c r="B37" s="59"/>
      <c r="C37" s="59"/>
      <c r="D37" s="59"/>
      <c r="E37" s="59"/>
      <c r="F37" s="59"/>
      <c r="G37" s="63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>
      <c r="A38" s="60"/>
      <c r="B38" s="59"/>
      <c r="C38" s="59"/>
      <c r="D38" s="59"/>
      <c r="E38" s="59"/>
      <c r="F38" s="59"/>
      <c r="G38" s="63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>
      <c r="A39" s="60"/>
      <c r="B39" s="59"/>
      <c r="C39" s="59"/>
      <c r="D39" s="59"/>
      <c r="E39" s="59"/>
      <c r="F39" s="59"/>
      <c r="G39" s="63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>
      <c r="A40" s="60"/>
      <c r="B40" s="59"/>
      <c r="C40" s="59"/>
      <c r="D40" s="59"/>
      <c r="E40" s="59"/>
      <c r="F40" s="59"/>
      <c r="G40" s="63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>
      <c r="A41" s="60"/>
      <c r="B41" s="59"/>
      <c r="C41" s="59"/>
      <c r="D41" s="59"/>
      <c r="E41" s="59"/>
      <c r="F41" s="59"/>
      <c r="G41" s="63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>
      <c r="A42" s="60"/>
      <c r="B42" s="59"/>
      <c r="C42" s="59"/>
      <c r="D42" s="59"/>
      <c r="E42" s="59"/>
      <c r="F42" s="59"/>
      <c r="G42" s="63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>
      <c r="A43" s="60"/>
      <c r="B43" s="59"/>
      <c r="C43" s="59"/>
      <c r="D43" s="59"/>
      <c r="E43" s="59"/>
      <c r="F43" s="59"/>
      <c r="G43" s="63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>
      <c r="A44" s="60"/>
      <c r="B44" s="59"/>
      <c r="C44" s="59"/>
      <c r="D44" s="59"/>
      <c r="E44" s="59"/>
      <c r="F44" s="59"/>
      <c r="G44" s="6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>
      <c r="A45" s="60"/>
      <c r="B45" s="59"/>
      <c r="C45" s="59"/>
      <c r="D45" s="59"/>
      <c r="E45" s="59"/>
      <c r="F45" s="59"/>
      <c r="G45" s="63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>
      <c r="A46" s="60"/>
      <c r="B46" s="59"/>
      <c r="C46" s="59"/>
      <c r="D46" s="59"/>
      <c r="E46" s="59"/>
      <c r="F46" s="59"/>
      <c r="G46" s="63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>
      <c r="A47" s="60"/>
      <c r="B47" s="59"/>
      <c r="C47" s="59"/>
      <c r="D47" s="59"/>
      <c r="E47" s="59"/>
      <c r="F47" s="59"/>
      <c r="G47" s="63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>
      <c r="A48" s="60"/>
      <c r="B48" s="59"/>
      <c r="C48" s="59"/>
      <c r="D48" s="59"/>
      <c r="E48" s="59"/>
      <c r="F48" s="59"/>
      <c r="G48" s="63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>
      <c r="A49" s="60"/>
      <c r="B49" s="59"/>
      <c r="C49" s="59"/>
      <c r="D49" s="59"/>
      <c r="E49" s="59"/>
      <c r="F49" s="59"/>
      <c r="G49" s="63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>
      <c r="A50" s="60"/>
      <c r="B50" s="59"/>
      <c r="C50" s="59"/>
      <c r="D50" s="59"/>
      <c r="E50" s="59"/>
      <c r="F50" s="59"/>
      <c r="G50" s="63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>
      <c r="A51" s="60"/>
      <c r="B51" s="59"/>
      <c r="C51" s="59"/>
      <c r="D51" s="59"/>
      <c r="E51" s="59"/>
      <c r="F51" s="59"/>
      <c r="G51" s="63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>
      <c r="A52" s="60"/>
      <c r="B52" s="59"/>
      <c r="C52" s="59"/>
      <c r="D52" s="59"/>
      <c r="E52" s="59"/>
      <c r="F52" s="59"/>
      <c r="G52" s="63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>
      <c r="A53" s="60"/>
      <c r="B53" s="59"/>
      <c r="C53" s="59"/>
      <c r="D53" s="59"/>
      <c r="E53" s="59"/>
      <c r="F53" s="59"/>
      <c r="G53" s="63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>
      <c r="A54" s="60"/>
      <c r="B54" s="59"/>
      <c r="C54" s="59"/>
      <c r="D54" s="59"/>
      <c r="E54" s="59"/>
      <c r="F54" s="59"/>
      <c r="G54" s="63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>
      <c r="A55" s="60"/>
      <c r="B55" s="59"/>
      <c r="C55" s="59"/>
      <c r="D55" s="59"/>
      <c r="E55" s="59"/>
      <c r="F55" s="59"/>
      <c r="G55" s="63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>
      <c r="A56" s="60"/>
      <c r="B56" s="59"/>
      <c r="C56" s="59"/>
      <c r="D56" s="59"/>
      <c r="E56" s="59"/>
      <c r="F56" s="59"/>
      <c r="G56" s="63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>
      <c r="A57" s="60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>
      <c r="A58" s="60"/>
      <c r="B58" s="59"/>
      <c r="C58" s="59"/>
      <c r="D58" s="59"/>
      <c r="E58" s="59"/>
      <c r="F58" s="59"/>
      <c r="G58" s="6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>
      <c r="A59" s="60"/>
      <c r="B59" s="59"/>
      <c r="C59" s="59"/>
      <c r="D59" s="59"/>
      <c r="E59" s="59"/>
      <c r="F59" s="59"/>
      <c r="G59" s="63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>
      <c r="A60" s="60"/>
      <c r="B60" s="59"/>
      <c r="C60" s="59"/>
      <c r="D60" s="59"/>
      <c r="E60" s="59"/>
      <c r="F60" s="59"/>
      <c r="G60" s="63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>
      <c r="A61" s="60"/>
      <c r="B61" s="59"/>
      <c r="C61" s="59"/>
      <c r="D61" s="59"/>
      <c r="E61" s="59"/>
      <c r="F61" s="59"/>
      <c r="G61" s="63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>
      <c r="A62" s="60"/>
      <c r="B62" s="59"/>
      <c r="C62" s="59"/>
      <c r="D62" s="59"/>
      <c r="E62" s="59"/>
      <c r="F62" s="59"/>
      <c r="G62" s="63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>
      <c r="A63" s="60"/>
      <c r="B63" s="59"/>
      <c r="C63" s="59"/>
      <c r="D63" s="59"/>
      <c r="E63" s="59"/>
      <c r="F63" s="59"/>
      <c r="G63" s="63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>
      <c r="A64" s="60"/>
      <c r="B64" s="59"/>
      <c r="C64" s="59"/>
      <c r="D64" s="59"/>
      <c r="E64" s="59"/>
      <c r="F64" s="59"/>
      <c r="G64" s="63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>
      <c r="A65" s="60"/>
      <c r="B65" s="59"/>
      <c r="C65" s="59"/>
      <c r="D65" s="59"/>
      <c r="E65" s="59"/>
      <c r="F65" s="59"/>
      <c r="G65" s="63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</sheetData>
  <mergeCells count="4">
    <mergeCell ref="A1:A2"/>
    <mergeCell ref="B1:L1"/>
    <mergeCell ref="B2:L2"/>
    <mergeCell ref="A3:B3"/>
  </mergeCells>
  <dataValidations count="1">
    <dataValidation type="list" allowBlank="1" showInputMessage="1" showErrorMessage="1" sqref="B1:L1">
      <formula1>Лагеря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База данных ДЕТИ</vt:lpstr>
      <vt:lpstr>Лагерь_1</vt:lpstr>
      <vt:lpstr>Лагерь_2</vt:lpstr>
      <vt:lpstr>Академия_Мегаполис</vt:lpstr>
      <vt:lpstr>Акадкмия_героев</vt:lpstr>
      <vt:lpstr>Аркона</vt:lpstr>
      <vt:lpstr>Варкрафт</vt:lpstr>
      <vt:lpstr>Двенадцать_талисманов</vt:lpstr>
      <vt:lpstr>Лагеря</vt:lpstr>
      <vt:lpstr>Морская_смена</vt:lpstr>
      <vt:lpstr>Платформа_9_и_3_4</vt:lpstr>
      <vt:lpstr>Тенебрис__город_У301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2017-02-14T06:30:10Z</dcterms:modified>
</cp:coreProperties>
</file>