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055" windowHeight="717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2" i="1"/>
  <c r="G4" i="2"/>
  <c r="L6" i="1"/>
  <c r="L20"/>
  <c r="G20"/>
  <c r="L19"/>
  <c r="G19"/>
  <c r="L18"/>
  <c r="G18"/>
  <c r="C10" i="2"/>
  <c r="B10"/>
  <c r="F8"/>
  <c r="F10" s="1"/>
  <c r="G12" i="1"/>
  <c r="G11"/>
  <c r="L11" s="1"/>
  <c r="G10"/>
  <c r="L10" s="1"/>
  <c r="G9"/>
  <c r="L9" s="1"/>
  <c r="G8"/>
  <c r="L8" s="1"/>
  <c r="G7"/>
  <c r="L7" s="1"/>
  <c r="G6"/>
</calcChain>
</file>

<file path=xl/sharedStrings.xml><?xml version="1.0" encoding="utf-8"?>
<sst xmlns="http://schemas.openxmlformats.org/spreadsheetml/2006/main" count="50" uniqueCount="37">
  <si>
    <t>№</t>
  </si>
  <si>
    <t>Адрес объекта Теплоснабжения (объект)</t>
  </si>
  <si>
    <t>Этаж -ность</t>
  </si>
  <si>
    <t>Год  постройки</t>
  </si>
  <si>
    <t>Отапливаемая площадь м2</t>
  </si>
  <si>
    <t>Кубат. коэфф.</t>
  </si>
  <si>
    <t>Объем здания м3</t>
  </si>
  <si>
    <t>Поправ.коэфф. р-н. с-ва.</t>
  </si>
  <si>
    <t>Удельная  отоп. харак- ка ккал/(м3чС)</t>
  </si>
  <si>
    <t xml:space="preserve">t ср .п. воздуха в помещениях </t>
  </si>
  <si>
    <t xml:space="preserve">t пр. н.в.воздуха для проекти -рования </t>
  </si>
  <si>
    <t>Максимальный тепловой поток  Гкал/час.</t>
  </si>
  <si>
    <t>Гагарина1</t>
  </si>
  <si>
    <t>Гагарина11</t>
  </si>
  <si>
    <t>Гагарина 13</t>
  </si>
  <si>
    <t>Гагарина3</t>
  </si>
  <si>
    <t>Гагарина5</t>
  </si>
  <si>
    <t>Гагарина 5а</t>
  </si>
  <si>
    <t>Гагарина7</t>
  </si>
  <si>
    <t>Темп. н.о.</t>
  </si>
  <si>
    <t>Темп. вн. помещения</t>
  </si>
  <si>
    <t>Месяц</t>
  </si>
  <si>
    <t>Темп. ср.</t>
  </si>
  <si>
    <r>
      <rPr>
        <sz val="12"/>
        <color indexed="8"/>
        <rFont val="Calibri"/>
        <family val="2"/>
        <charset val="204"/>
      </rPr>
      <t xml:space="preserve"> </t>
    </r>
    <r>
      <rPr>
        <sz val="14"/>
        <color indexed="8"/>
        <rFont val="Tahoma"/>
        <family val="2"/>
        <charset val="204"/>
      </rPr>
      <t>T</t>
    </r>
    <r>
      <rPr>
        <sz val="12"/>
        <color indexed="8"/>
        <rFont val="Tahoma"/>
        <family val="2"/>
        <charset val="204"/>
      </rPr>
      <t>кa</t>
    </r>
    <r>
      <rPr>
        <sz val="8"/>
        <color indexed="8"/>
        <rFont val="Tahoma"/>
        <family val="2"/>
        <charset val="204"/>
      </rPr>
      <t>i</t>
    </r>
    <r>
      <rPr>
        <sz val="8"/>
        <color indexed="8"/>
        <rFont val="Tahoma"/>
        <family val="2"/>
        <charset val="204"/>
      </rPr>
      <t>к,м</t>
    </r>
  </si>
  <si>
    <r>
      <rPr>
        <sz val="12"/>
        <color indexed="8"/>
        <rFont val="Calibri"/>
        <family val="2"/>
        <charset val="204"/>
      </rPr>
      <t xml:space="preserve"> </t>
    </r>
    <r>
      <rPr>
        <sz val="14"/>
        <color indexed="8"/>
        <rFont val="Tahoma"/>
        <family val="2"/>
        <charset val="204"/>
      </rPr>
      <t>Q</t>
    </r>
    <r>
      <rPr>
        <sz val="12"/>
        <color indexed="8"/>
        <rFont val="Tahoma"/>
        <family val="2"/>
        <charset val="204"/>
      </rPr>
      <t>к.а</t>
    </r>
    <r>
      <rPr>
        <sz val="8"/>
        <color indexed="8"/>
        <rFont val="Tahoma"/>
        <family val="2"/>
        <charset val="204"/>
      </rPr>
      <t>iк,м</t>
    </r>
  </si>
  <si>
    <t>Январь</t>
  </si>
  <si>
    <t>Февраль</t>
  </si>
  <si>
    <t>Март</t>
  </si>
  <si>
    <t>Апрель</t>
  </si>
  <si>
    <t>Ноябрь</t>
  </si>
  <si>
    <t>Декабрь</t>
  </si>
  <si>
    <t>Итого</t>
  </si>
  <si>
    <t>Библиотека</t>
  </si>
  <si>
    <t>Бридофсс</t>
  </si>
  <si>
    <t>Бальная студия</t>
  </si>
  <si>
    <t>население</t>
  </si>
  <si>
    <t>бюджет</t>
  </si>
</sst>
</file>

<file path=xl/styles.xml><?xml version="1.0" encoding="utf-8"?>
<styleSheet xmlns="http://schemas.openxmlformats.org/spreadsheetml/2006/main">
  <numFmts count="5">
    <numFmt numFmtId="164" formatCode="0.0000"/>
    <numFmt numFmtId="165" formatCode="0.0&quot; °С&quot;"/>
    <numFmt numFmtId="166" formatCode="&quot;+&quot;0.0&quot; °С&quot;"/>
    <numFmt numFmtId="167" formatCode="0&quot; час.&quot;"/>
    <numFmt numFmtId="169" formatCode="0.00&quot; Гкал/ч&quot;"/>
  </numFmts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name val="Arial"/>
      <family val="2"/>
      <charset val="204"/>
    </font>
    <font>
      <sz val="8"/>
      <name val="Tahoma"/>
      <family val="2"/>
      <charset val="204"/>
    </font>
    <font>
      <b/>
      <sz val="11"/>
      <color rgb="FF0000CC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8"/>
      <color theme="1"/>
      <name val="Times New Roman"/>
      <family val="1"/>
      <charset val="204"/>
    </font>
    <font>
      <b/>
      <sz val="8"/>
      <color rgb="FF0000CC"/>
      <name val="Tahoma"/>
      <family val="2"/>
      <charset val="204"/>
    </font>
    <font>
      <b/>
      <sz val="8"/>
      <color theme="9" tint="-0.499984740745262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rgb="FF00B05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  <protection locked="0"/>
    </xf>
    <xf numFmtId="166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vertical="center"/>
    </xf>
    <xf numFmtId="165" fontId="13" fillId="4" borderId="2" xfId="0" applyNumberFormat="1" applyFont="1" applyFill="1" applyBorder="1" applyAlignment="1" applyProtection="1">
      <alignment horizontal="center" vertical="center"/>
    </xf>
    <xf numFmtId="167" fontId="2" fillId="4" borderId="5" xfId="0" applyNumberFormat="1" applyFont="1" applyFill="1" applyBorder="1" applyAlignment="1" applyProtection="1">
      <alignment horizontal="center" vertical="center"/>
    </xf>
    <xf numFmtId="169" fontId="14" fillId="0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6" xfId="0" applyNumberFormat="1" applyFont="1" applyFill="1" applyBorder="1" applyAlignment="1" applyProtection="1">
      <alignment horizontal="center" vertical="center"/>
      <protection locked="0"/>
    </xf>
    <xf numFmtId="166" fontId="12" fillId="0" borderId="6" xfId="0" applyNumberFormat="1" applyFont="1" applyFill="1" applyBorder="1" applyAlignment="1" applyProtection="1">
      <alignment horizontal="center" vertical="center"/>
      <protection locked="0"/>
    </xf>
    <xf numFmtId="166" fontId="13" fillId="4" borderId="2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  <protection locked="0"/>
    </xf>
    <xf numFmtId="166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</xf>
    <xf numFmtId="165" fontId="2" fillId="3" borderId="9" xfId="0" applyNumberFormat="1" applyFont="1" applyFill="1" applyBorder="1" applyAlignment="1" applyProtection="1">
      <alignment horizontal="center" vertical="center"/>
    </xf>
    <xf numFmtId="166" fontId="2" fillId="3" borderId="9" xfId="0" applyNumberFormat="1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left" vertical="center"/>
    </xf>
    <xf numFmtId="166" fontId="2" fillId="4" borderId="9" xfId="0" applyNumberFormat="1" applyFont="1" applyFill="1" applyBorder="1" applyAlignment="1" applyProtection="1">
      <alignment horizontal="center" vertical="center"/>
    </xf>
    <xf numFmtId="167" fontId="2" fillId="4" borderId="1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1" fillId="0" borderId="0" xfId="0" applyFont="1"/>
    <xf numFmtId="164" fontId="5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L20"/>
  <sheetViews>
    <sheetView topLeftCell="A10" workbookViewId="0">
      <selection activeCell="N16" sqref="N16"/>
    </sheetView>
  </sheetViews>
  <sheetFormatPr defaultRowHeight="15"/>
  <cols>
    <col min="2" max="2" width="22.42578125" customWidth="1"/>
    <col min="9" max="9" width="19" customWidth="1"/>
  </cols>
  <sheetData>
    <row r="3" spans="1:12">
      <c r="E3" s="42" t="s">
        <v>35</v>
      </c>
    </row>
    <row r="4" spans="1:12" ht="52.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3" t="s">
        <v>11</v>
      </c>
    </row>
    <row r="5" spans="1:12">
      <c r="A5" s="4">
        <v>1</v>
      </c>
      <c r="B5" s="4">
        <v>2</v>
      </c>
      <c r="C5" s="4">
        <v>3</v>
      </c>
      <c r="D5" s="4">
        <v>4</v>
      </c>
      <c r="E5" s="4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</row>
    <row r="6" spans="1:12">
      <c r="A6" s="6">
        <v>1</v>
      </c>
      <c r="B6" s="7" t="s">
        <v>12</v>
      </c>
      <c r="C6" s="6">
        <v>5</v>
      </c>
      <c r="D6" s="8">
        <v>1973</v>
      </c>
      <c r="E6" s="9">
        <v>2724.3</v>
      </c>
      <c r="F6" s="10">
        <v>4.41</v>
      </c>
      <c r="G6" s="11">
        <f>E6*F6</f>
        <v>12014.163</v>
      </c>
      <c r="H6" s="10">
        <v>1.3220000000000001</v>
      </c>
      <c r="I6" s="10">
        <v>0.36</v>
      </c>
      <c r="J6" s="10">
        <v>18</v>
      </c>
      <c r="K6" s="10">
        <v>-14</v>
      </c>
      <c r="L6" s="12">
        <f t="shared" ref="L6:L12" si="0">H6*I6*G6*(J6-K6)*10^-6</f>
        <v>0.18296897455872002</v>
      </c>
    </row>
    <row r="7" spans="1:12" ht="21">
      <c r="A7" s="6">
        <v>2</v>
      </c>
      <c r="B7" s="7" t="s">
        <v>13</v>
      </c>
      <c r="C7" s="6">
        <v>5</v>
      </c>
      <c r="D7" s="8">
        <v>1968</v>
      </c>
      <c r="E7" s="9">
        <v>2216.4</v>
      </c>
      <c r="F7" s="10">
        <v>4.41</v>
      </c>
      <c r="G7" s="11">
        <f>E7*F7</f>
        <v>9774.3240000000005</v>
      </c>
      <c r="H7" s="10">
        <v>1.3220000000000001</v>
      </c>
      <c r="I7" s="10">
        <v>0.36</v>
      </c>
      <c r="J7" s="10">
        <v>18</v>
      </c>
      <c r="K7" s="10">
        <v>-14</v>
      </c>
      <c r="L7" s="12">
        <f t="shared" si="0"/>
        <v>0.14885748089856002</v>
      </c>
    </row>
    <row r="8" spans="1:12" ht="21">
      <c r="A8" s="6">
        <v>3</v>
      </c>
      <c r="B8" s="7" t="s">
        <v>14</v>
      </c>
      <c r="C8" s="6">
        <v>5</v>
      </c>
      <c r="D8" s="8">
        <v>1976</v>
      </c>
      <c r="E8" s="9">
        <v>1989.3</v>
      </c>
      <c r="F8" s="10">
        <v>4.41</v>
      </c>
      <c r="G8" s="11">
        <f t="shared" ref="G8:G12" si="1">E8*F8</f>
        <v>8772.8130000000001</v>
      </c>
      <c r="H8" s="10">
        <v>1.3220000000000001</v>
      </c>
      <c r="I8" s="10">
        <v>0.38</v>
      </c>
      <c r="J8" s="10">
        <v>18</v>
      </c>
      <c r="K8" s="10">
        <v>-14</v>
      </c>
      <c r="L8" s="12">
        <f t="shared" si="0"/>
        <v>0.14102753083776001</v>
      </c>
    </row>
    <row r="9" spans="1:12">
      <c r="A9" s="6">
        <v>4</v>
      </c>
      <c r="B9" s="7" t="s">
        <v>15</v>
      </c>
      <c r="C9" s="6">
        <v>5</v>
      </c>
      <c r="D9" s="8">
        <v>1973</v>
      </c>
      <c r="E9" s="9">
        <v>3131</v>
      </c>
      <c r="F9" s="10">
        <v>4.41</v>
      </c>
      <c r="G9" s="11">
        <f t="shared" si="1"/>
        <v>13807.710000000001</v>
      </c>
      <c r="H9" s="10">
        <v>1.3220000000000001</v>
      </c>
      <c r="I9" s="10">
        <v>0.36</v>
      </c>
      <c r="J9" s="10">
        <v>18</v>
      </c>
      <c r="K9" s="10">
        <v>-14</v>
      </c>
      <c r="L9" s="12">
        <f t="shared" si="0"/>
        <v>0.21028369098240002</v>
      </c>
    </row>
    <row r="10" spans="1:12">
      <c r="A10" s="6">
        <v>5</v>
      </c>
      <c r="B10" s="13" t="s">
        <v>16</v>
      </c>
      <c r="C10" s="6">
        <v>5</v>
      </c>
      <c r="D10" s="8">
        <v>1966</v>
      </c>
      <c r="E10" s="9">
        <v>918.5</v>
      </c>
      <c r="F10" s="10">
        <v>4.41</v>
      </c>
      <c r="G10" s="11">
        <f t="shared" si="1"/>
        <v>4050.585</v>
      </c>
      <c r="H10" s="10">
        <v>1.3220000000000001</v>
      </c>
      <c r="I10" s="10">
        <v>0.45</v>
      </c>
      <c r="J10" s="10">
        <v>18</v>
      </c>
      <c r="K10" s="10">
        <v>-14</v>
      </c>
      <c r="L10" s="12">
        <f t="shared" si="0"/>
        <v>7.7110176528000007E-2</v>
      </c>
    </row>
    <row r="11" spans="1:12" ht="21">
      <c r="A11" s="6">
        <v>6</v>
      </c>
      <c r="B11" s="13" t="s">
        <v>17</v>
      </c>
      <c r="C11" s="6">
        <v>5</v>
      </c>
      <c r="D11" s="8">
        <v>1973</v>
      </c>
      <c r="E11" s="9">
        <v>2770.4</v>
      </c>
      <c r="F11" s="10">
        <v>4.41</v>
      </c>
      <c r="G11" s="11">
        <f t="shared" si="1"/>
        <v>12217.464</v>
      </c>
      <c r="H11" s="10">
        <v>1.3220000000000001</v>
      </c>
      <c r="I11" s="10">
        <v>0.36</v>
      </c>
      <c r="J11" s="10">
        <v>18</v>
      </c>
      <c r="K11" s="10">
        <v>-14</v>
      </c>
      <c r="L11" s="12">
        <f t="shared" si="0"/>
        <v>0.18606513494016</v>
      </c>
    </row>
    <row r="12" spans="1:12">
      <c r="A12" s="6">
        <v>7</v>
      </c>
      <c r="B12" s="13" t="s">
        <v>18</v>
      </c>
      <c r="C12" s="6">
        <v>5</v>
      </c>
      <c r="D12" s="8">
        <v>1970</v>
      </c>
      <c r="E12" s="9">
        <v>958.4</v>
      </c>
      <c r="F12" s="10">
        <v>4.41</v>
      </c>
      <c r="G12" s="11">
        <f t="shared" si="1"/>
        <v>4226.5439999999999</v>
      </c>
      <c r="H12" s="10">
        <v>1.3220000000000001</v>
      </c>
      <c r="I12" s="10">
        <v>0.45</v>
      </c>
      <c r="J12" s="10">
        <v>18</v>
      </c>
      <c r="K12" s="10">
        <v>-14</v>
      </c>
      <c r="L12" s="12">
        <f t="shared" si="0"/>
        <v>8.0459872819200015E-2</v>
      </c>
    </row>
    <row r="13" spans="1:12">
      <c r="L13" s="43"/>
    </row>
    <row r="15" spans="1:12">
      <c r="E15" s="42" t="s">
        <v>36</v>
      </c>
    </row>
    <row r="16" spans="1:12" ht="52.5">
      <c r="A16" s="1" t="s">
        <v>0</v>
      </c>
      <c r="B16" s="1" t="s">
        <v>1</v>
      </c>
      <c r="C16" s="1" t="s">
        <v>2</v>
      </c>
      <c r="D16" s="1" t="s">
        <v>3</v>
      </c>
      <c r="E16" s="1" t="s">
        <v>4</v>
      </c>
      <c r="F16" s="2" t="s">
        <v>5</v>
      </c>
      <c r="G16" s="2" t="s">
        <v>6</v>
      </c>
      <c r="H16" s="2" t="s">
        <v>7</v>
      </c>
      <c r="I16" s="2" t="s">
        <v>8</v>
      </c>
      <c r="J16" s="2" t="s">
        <v>9</v>
      </c>
      <c r="K16" s="2" t="s">
        <v>10</v>
      </c>
      <c r="L16" s="3" t="s">
        <v>11</v>
      </c>
    </row>
    <row r="17" spans="1:1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5">
        <v>6</v>
      </c>
      <c r="G17" s="5">
        <v>7</v>
      </c>
      <c r="H17" s="5">
        <v>8</v>
      </c>
      <c r="I17" s="5">
        <v>9</v>
      </c>
      <c r="J17" s="5">
        <v>10</v>
      </c>
      <c r="K17" s="5">
        <v>11</v>
      </c>
      <c r="L17" s="5">
        <v>12</v>
      </c>
    </row>
    <row r="18" spans="1:12">
      <c r="A18" s="6">
        <v>1</v>
      </c>
      <c r="B18" s="38" t="s">
        <v>32</v>
      </c>
      <c r="C18" s="39">
        <v>5</v>
      </c>
      <c r="D18" s="8">
        <v>1973</v>
      </c>
      <c r="E18" s="40">
        <v>92.16</v>
      </c>
      <c r="F18" s="41">
        <v>4.41</v>
      </c>
      <c r="G18" s="11">
        <f>E18*F18</f>
        <v>406.42559999999997</v>
      </c>
      <c r="H18" s="10">
        <v>1.3220000000000001</v>
      </c>
      <c r="I18" s="10">
        <v>0.52</v>
      </c>
      <c r="J18" s="10">
        <v>18</v>
      </c>
      <c r="K18" s="10">
        <v>-14</v>
      </c>
      <c r="L18" s="12">
        <f>H18*I18*G18*(J18-K18)*10^-6</f>
        <v>8.9405828628479986E-3</v>
      </c>
    </row>
    <row r="19" spans="1:12">
      <c r="A19" s="6">
        <v>2</v>
      </c>
      <c r="B19" s="38" t="s">
        <v>33</v>
      </c>
      <c r="C19" s="39">
        <v>2</v>
      </c>
      <c r="D19" s="8">
        <v>1980</v>
      </c>
      <c r="E19" s="40">
        <v>69.599999999999994</v>
      </c>
      <c r="F19" s="41">
        <v>4.41</v>
      </c>
      <c r="G19" s="11">
        <f>E19*F19</f>
        <v>306.93599999999998</v>
      </c>
      <c r="H19" s="10">
        <v>1.3220000000000001</v>
      </c>
      <c r="I19" s="10">
        <v>0.6</v>
      </c>
      <c r="J19" s="10">
        <v>18</v>
      </c>
      <c r="K19" s="10">
        <v>-14</v>
      </c>
      <c r="L19" s="12">
        <f>H19*I19*G19*(J19-K19)*10^-6</f>
        <v>7.7907723263999995E-3</v>
      </c>
    </row>
    <row r="20" spans="1:12">
      <c r="A20" s="6">
        <v>3</v>
      </c>
      <c r="B20" s="38" t="s">
        <v>34</v>
      </c>
      <c r="C20" s="39">
        <v>1</v>
      </c>
      <c r="D20" s="8">
        <v>1971</v>
      </c>
      <c r="E20" s="40">
        <v>126.3</v>
      </c>
      <c r="F20" s="41">
        <v>5</v>
      </c>
      <c r="G20" s="11">
        <f>E20*F20</f>
        <v>631.5</v>
      </c>
      <c r="H20" s="10">
        <v>1.3220000000000001</v>
      </c>
      <c r="I20" s="10">
        <v>0.55000000000000004</v>
      </c>
      <c r="J20" s="10">
        <v>18</v>
      </c>
      <c r="K20" s="10">
        <v>-14</v>
      </c>
      <c r="L20" s="12">
        <f>H20*I20*G20*(J20-K20)*10^-6</f>
        <v>1.4693236800000002E-2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G4" sqref="G4"/>
    </sheetView>
  </sheetViews>
  <sheetFormatPr defaultRowHeight="15"/>
  <cols>
    <col min="7" max="7" width="20.42578125" customWidth="1"/>
    <col min="8" max="13" width="12.85546875" customWidth="1"/>
  </cols>
  <sheetData>
    <row r="2" spans="1:7" ht="21">
      <c r="A2" s="14" t="s">
        <v>0</v>
      </c>
      <c r="B2" s="15" t="s">
        <v>19</v>
      </c>
      <c r="C2" s="15" t="s">
        <v>20</v>
      </c>
      <c r="D2" s="15" t="s">
        <v>21</v>
      </c>
      <c r="E2" s="15" t="s">
        <v>22</v>
      </c>
      <c r="F2" s="16" t="s">
        <v>23</v>
      </c>
      <c r="G2" s="16" t="s">
        <v>24</v>
      </c>
    </row>
    <row r="3" spans="1:7">
      <c r="A3" s="17">
        <v>1</v>
      </c>
      <c r="B3" s="18">
        <v>2</v>
      </c>
      <c r="C3" s="19">
        <v>3</v>
      </c>
      <c r="D3" s="18">
        <v>4</v>
      </c>
      <c r="E3" s="19">
        <v>5</v>
      </c>
      <c r="F3" s="18">
        <v>6</v>
      </c>
      <c r="G3" s="20">
        <v>10</v>
      </c>
    </row>
    <row r="4" spans="1:7" ht="15" customHeight="1">
      <c r="A4" s="17">
        <v>1</v>
      </c>
      <c r="B4" s="21">
        <v>-14</v>
      </c>
      <c r="C4" s="22">
        <v>18</v>
      </c>
      <c r="D4" s="23" t="s">
        <v>25</v>
      </c>
      <c r="E4" s="24">
        <v>-1</v>
      </c>
      <c r="F4" s="25">
        <v>744</v>
      </c>
      <c r="G4" s="26">
        <f>Лист1!H6*Лист1!I6*Лист1!G6*(C10-E4)*10^-6+Лист1!H7*Лист1!I7*Лист1!G7*(C10-E4)*10^-6+Лист1!H18*Лист1!I18*Лист1!G18*(C10-E4)*10^-6</f>
        <v>0.202330429002576</v>
      </c>
    </row>
    <row r="5" spans="1:7" ht="15" customHeight="1">
      <c r="A5" s="17">
        <v>2</v>
      </c>
      <c r="B5" s="27"/>
      <c r="C5" s="28"/>
      <c r="D5" s="23" t="s">
        <v>26</v>
      </c>
      <c r="E5" s="29">
        <v>0.6</v>
      </c>
      <c r="F5" s="25">
        <v>672</v>
      </c>
      <c r="G5" s="26"/>
    </row>
    <row r="6" spans="1:7" ht="15" customHeight="1">
      <c r="A6" s="17">
        <v>3</v>
      </c>
      <c r="B6" s="27"/>
      <c r="C6" s="28"/>
      <c r="D6" s="23" t="s">
        <v>27</v>
      </c>
      <c r="E6" s="29">
        <v>3.8</v>
      </c>
      <c r="F6" s="25">
        <v>744</v>
      </c>
      <c r="G6" s="26"/>
    </row>
    <row r="7" spans="1:7" ht="15" customHeight="1">
      <c r="A7" s="17">
        <v>4</v>
      </c>
      <c r="B7" s="27"/>
      <c r="C7" s="28"/>
      <c r="D7" s="23" t="s">
        <v>28</v>
      </c>
      <c r="E7" s="29">
        <v>4</v>
      </c>
      <c r="F7" s="25">
        <v>72</v>
      </c>
      <c r="G7" s="26"/>
    </row>
    <row r="8" spans="1:7" ht="15" customHeight="1">
      <c r="A8" s="17">
        <v>5</v>
      </c>
      <c r="B8" s="27"/>
      <c r="C8" s="28"/>
      <c r="D8" s="23" t="s">
        <v>29</v>
      </c>
      <c r="E8" s="29">
        <v>6.7</v>
      </c>
      <c r="F8" s="25">
        <f>30*24</f>
        <v>720</v>
      </c>
      <c r="G8" s="26"/>
    </row>
    <row r="9" spans="1:7" ht="15" customHeight="1">
      <c r="A9" s="17">
        <v>6</v>
      </c>
      <c r="B9" s="30"/>
      <c r="C9" s="31"/>
      <c r="D9" s="23" t="s">
        <v>30</v>
      </c>
      <c r="E9" s="29">
        <v>2.2999999999999998</v>
      </c>
      <c r="F9" s="25">
        <v>744</v>
      </c>
      <c r="G9" s="26"/>
    </row>
    <row r="10" spans="1:7" ht="15.75" customHeight="1" thickBot="1">
      <c r="A10" s="32">
        <v>7</v>
      </c>
      <c r="B10" s="33">
        <f>B4</f>
        <v>-14</v>
      </c>
      <c r="C10" s="34">
        <f>C4</f>
        <v>18</v>
      </c>
      <c r="D10" s="35" t="s">
        <v>31</v>
      </c>
      <c r="E10" s="36">
        <v>2.7</v>
      </c>
      <c r="F10" s="37">
        <f>F4+F5+F6+F7+F8+F9</f>
        <v>3696</v>
      </c>
      <c r="G10" s="26"/>
    </row>
  </sheetData>
  <mergeCells count="2">
    <mergeCell ref="B4:B9"/>
    <mergeCell ref="C4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Serega</dc:creator>
  <cp:lastModifiedBy>Serega</cp:lastModifiedBy>
  <dcterms:created xsi:type="dcterms:W3CDTF">2017-02-12T09:25:07Z</dcterms:created>
  <dcterms:modified xsi:type="dcterms:W3CDTF">2017-02-12T10:05:35Z</dcterms:modified>
</cp:coreProperties>
</file>