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/>
  <bookViews>
    <workbookView xWindow="0" yWindow="0" windowWidth="28695" windowHeight="13080" tabRatio="987"/>
  </bookViews>
  <sheets>
    <sheet name="TrafficSummary" sheetId="1" r:id="rId1"/>
  </sheets>
  <definedNames>
    <definedName name="Print_Area" localSheetId="0">TrafficSummary!$B$3:$E$8</definedName>
  </definedNames>
  <calcPr calcId="145621"/>
</workbook>
</file>

<file path=xl/calcChain.xml><?xml version="1.0" encoding="utf-8"?>
<calcChain xmlns="http://schemas.openxmlformats.org/spreadsheetml/2006/main">
  <c r="I14" i="1" l="1"/>
  <c r="G14" i="1"/>
  <c r="H14" i="1" s="1"/>
  <c r="D15" i="1"/>
  <c r="D16" i="1"/>
  <c r="D17" i="1"/>
  <c r="D18" i="1"/>
  <c r="D19" i="1"/>
  <c r="D20" i="1"/>
  <c r="D21" i="1"/>
  <c r="D14" i="1"/>
  <c r="E8" i="1"/>
  <c r="F8" i="1"/>
  <c r="G8" i="1" s="1"/>
  <c r="H8" i="1" s="1"/>
</calcChain>
</file>

<file path=xl/sharedStrings.xml><?xml version="1.0" encoding="utf-8"?>
<sst xmlns="http://schemas.openxmlformats.org/spreadsheetml/2006/main" count="22" uniqueCount="22">
  <si>
    <t>Запрос</t>
  </si>
  <si>
    <t>Позиция в яндекс</t>
  </si>
  <si>
    <t>Целевой ТОП</t>
  </si>
  <si>
    <t>Бюджет (руб./мес.)</t>
  </si>
  <si>
    <t>Частотность в мес. По Wordstat.yandex.ru</t>
  </si>
  <si>
    <t>Кол-во переходов при нахождении в Топ10</t>
  </si>
  <si>
    <t>Примерное кол-во заявок</t>
  </si>
  <si>
    <t>Сроки вывода в ТОП</t>
  </si>
  <si>
    <t>Итого:</t>
  </si>
  <si>
    <t>Памятка! Бюджет запросов формируется на основе данных о затратах ваших конкурентов. Вы можете удалить строку с ненужным запросом и общая стоимость изменится автоматически</t>
  </si>
  <si>
    <r>
      <t>Тариф</t>
    </r>
    <r>
      <rPr>
        <b/>
        <sz val="10"/>
        <color indexed="8"/>
        <rFont val="Arial"/>
        <family val="2"/>
        <charset val="204"/>
      </rPr>
      <t xml:space="preserve"> «Бонусный»</t>
    </r>
    <r>
      <rPr>
        <sz val="10"/>
        <color indexed="8"/>
        <rFont val="Arial"/>
        <family val="2"/>
        <charset val="204"/>
      </rPr>
      <t xml:space="preserve"> от 14 до 25  т.р./мес. 4 нормо-часов от дизайна и 4 часов от программиста на доработки, а так же до 30 правок в месяц на сайте в рамках поддержки</t>
    </r>
  </si>
  <si>
    <r>
      <t xml:space="preserve">Тариф </t>
    </r>
    <r>
      <rPr>
        <b/>
        <sz val="10"/>
        <color indexed="8"/>
        <rFont val="Arial"/>
        <family val="2"/>
        <charset val="204"/>
      </rPr>
      <t>«Быстрый старт»</t>
    </r>
    <r>
      <rPr>
        <sz val="10"/>
        <color indexed="8"/>
        <rFont val="Arial"/>
        <family val="2"/>
        <charset val="204"/>
      </rPr>
      <t xml:space="preserve"> от 25 т.р./мес  По 8 н/часов от дизайнера и программиста + настройка и ведение контекстной рекламы бонусом. Трафик и заявки с первого дня.</t>
    </r>
  </si>
  <si>
    <r>
      <t xml:space="preserve">Тариф </t>
    </r>
    <r>
      <rPr>
        <b/>
        <sz val="10"/>
        <color indexed="8"/>
        <rFont val="Arial"/>
        <family val="2"/>
        <charset val="204"/>
      </rPr>
      <t>«Начальный»</t>
    </r>
    <r>
      <rPr>
        <sz val="10"/>
        <color indexed="8"/>
        <rFont val="Arial"/>
        <family val="2"/>
        <charset val="204"/>
      </rPr>
      <t xml:space="preserve"> от 9 до 14 т.р./мес Продвижение +сопровождение сайта.</t>
    </r>
  </si>
  <si>
    <t>запрос 1</t>
  </si>
  <si>
    <t>-</t>
  </si>
  <si>
    <t>запрос 2</t>
  </si>
  <si>
    <t>запрос 3</t>
  </si>
  <si>
    <t>запрос 4</t>
  </si>
  <si>
    <t>запрос 5</t>
  </si>
  <si>
    <t>запрос 6</t>
  </si>
  <si>
    <t>запрос 7</t>
  </si>
  <si>
    <t>запрос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</si>
</sst>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6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u/>
      <sz val="10"/>
      <color indexed="25"/>
      <name val="Arial"/>
      <family val="2"/>
      <charset val="204"/>
    </font>
    <font>
      <sz val="10"/>
      <color rgb="FFFF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0"/>
        <bgColor indexed="57"/>
      </patternFill>
    </fill>
    <fill>
      <patternFill patternType="solid">
        <fgColor indexed="42"/>
        <bgColor indexed="43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55"/>
      </patternFill>
    </fill>
  </fills>
  <borders count="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9"/>
      </bottom>
      <diagonal/>
    </border>
    <border>
      <left/>
      <right/>
      <top style="double">
        <color indexed="9"/>
      </top>
      <bottom style="thin">
        <color indexed="22"/>
      </bottom>
      <diagonal/>
    </border>
  </borders>
  <cellStyleXfs count="24">
    <xf numFmtId="0" fontId="0" fillId="0" borderId="0"/>
    <xf numFmtId="0" fontId="10" fillId="3" borderId="1"/>
    <xf numFmtId="0" fontId="9" fillId="2" borderId="0"/>
    <xf numFmtId="0" fontId="9" fillId="4" borderId="0"/>
    <xf numFmtId="0" fontId="9" fillId="6" borderId="0"/>
    <xf numFmtId="0" fontId="6" fillId="0" borderId="0"/>
    <xf numFmtId="0" fontId="9" fillId="8" borderId="0"/>
    <xf numFmtId="0" fontId="9" fillId="9" borderId="0"/>
    <xf numFmtId="0" fontId="9" fillId="10" borderId="0"/>
    <xf numFmtId="0" fontId="9" fillId="9" borderId="0"/>
    <xf numFmtId="0" fontId="9" fillId="9" borderId="0"/>
    <xf numFmtId="0" fontId="8" fillId="9" borderId="0"/>
    <xf numFmtId="0" fontId="9" fillId="6" borderId="0"/>
    <xf numFmtId="0" fontId="9" fillId="5" borderId="0"/>
    <xf numFmtId="0" fontId="8" fillId="6" borderId="0"/>
    <xf numFmtId="0" fontId="9" fillId="2" borderId="0"/>
    <xf numFmtId="0" fontId="8" fillId="2" borderId="0"/>
    <xf numFmtId="0" fontId="9" fillId="7" borderId="0"/>
    <xf numFmtId="0" fontId="8" fillId="8" borderId="0"/>
    <xf numFmtId="0" fontId="8" fillId="9" borderId="0"/>
    <xf numFmtId="0" fontId="8" fillId="4" borderId="0"/>
    <xf numFmtId="0" fontId="8" fillId="11" borderId="0"/>
    <xf numFmtId="0" fontId="11" fillId="0" borderId="0"/>
    <xf numFmtId="0" fontId="1" fillId="0" borderId="0"/>
  </cellStyleXfs>
  <cellXfs count="49">
    <xf numFmtId="0" fontId="0" fillId="0" borderId="0" xfId="0"/>
    <xf numFmtId="1" fontId="0" fillId="0" borderId="2" xfId="0" applyNumberForma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12" borderId="3" xfId="21" applyFont="1" applyFill="1" applyBorder="1" applyAlignment="1">
      <alignment horizontal="center" vertical="center"/>
    </xf>
    <xf numFmtId="0" fontId="5" fillId="12" borderId="3" xfId="21" applyFont="1" applyFill="1" applyBorder="1" applyAlignment="1">
      <alignment horizontal="center" vertical="center"/>
    </xf>
    <xf numFmtId="0" fontId="5" fillId="12" borderId="3" xfId="21" applyFont="1" applyFill="1" applyBorder="1" applyAlignment="1">
      <alignment horizontal="center" vertical="center" wrapText="1"/>
    </xf>
    <xf numFmtId="1" fontId="5" fillId="12" borderId="3" xfId="21" applyNumberFormat="1" applyFont="1" applyFill="1" applyBorder="1" applyAlignment="1">
      <alignment horizontal="center" vertical="center" wrapText="1"/>
    </xf>
    <xf numFmtId="0" fontId="6" fillId="12" borderId="3" xfId="5" applyFill="1" applyBorder="1" applyAlignment="1">
      <alignment horizontal="center" vertical="center" wrapText="1"/>
    </xf>
    <xf numFmtId="2" fontId="6" fillId="12" borderId="3" xfId="5" applyNumberForma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1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13" borderId="0" xfId="0" applyFill="1" applyAlignment="1">
      <alignment vertical="center"/>
    </xf>
    <xf numFmtId="0" fontId="0" fillId="13" borderId="0" xfId="0" applyFill="1" applyAlignment="1">
      <alignment horizontal="center" vertical="center"/>
    </xf>
    <xf numFmtId="1" fontId="0" fillId="13" borderId="0" xfId="0" applyNumberFormat="1" applyFill="1" applyAlignment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0" fontId="0" fillId="14" borderId="0" xfId="0" applyFill="1" applyAlignment="1">
      <alignment vertical="center"/>
    </xf>
    <xf numFmtId="0" fontId="7" fillId="14" borderId="0" xfId="0" applyFont="1" applyFill="1" applyAlignment="1">
      <alignment horizontal="center" vertical="center"/>
    </xf>
    <xf numFmtId="1" fontId="7" fillId="14" borderId="0" xfId="0" applyNumberFormat="1" applyFont="1" applyFill="1" applyAlignment="1">
      <alignment horizontal="center" vertical="center"/>
    </xf>
    <xf numFmtId="2" fontId="7" fillId="14" borderId="0" xfId="0" applyNumberFormat="1" applyFont="1" applyFill="1" applyAlignment="1">
      <alignment horizontal="center" vertical="center"/>
    </xf>
    <xf numFmtId="0" fontId="0" fillId="15" borderId="0" xfId="0" applyFill="1" applyAlignment="1">
      <alignment vertical="center"/>
    </xf>
    <xf numFmtId="0" fontId="0" fillId="15" borderId="0" xfId="0" applyFill="1" applyAlignment="1">
      <alignment horizontal="center" vertical="center"/>
    </xf>
    <xf numFmtId="1" fontId="0" fillId="15" borderId="0" xfId="0" applyNumberFormat="1" applyFill="1" applyAlignment="1">
      <alignment horizontal="center" vertical="center"/>
    </xf>
    <xf numFmtId="2" fontId="0" fillId="15" borderId="0" xfId="0" applyNumberFormat="1" applyFill="1" applyAlignment="1">
      <alignment horizontal="center" vertical="center"/>
    </xf>
    <xf numFmtId="0" fontId="1" fillId="0" borderId="0" xfId="23"/>
    <xf numFmtId="0" fontId="1" fillId="0" borderId="0" xfId="23" applyAlignment="1">
      <alignment horizontal="center"/>
    </xf>
    <xf numFmtId="0" fontId="12" fillId="0" borderId="0" xfId="0" applyFont="1" applyAlignment="1">
      <alignment horizontal="center"/>
    </xf>
    <xf numFmtId="1" fontId="1" fillId="0" borderId="0" xfId="23" applyNumberFormat="1" applyAlignment="1">
      <alignment horizontal="center"/>
    </xf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 wrapText="1"/>
    </xf>
  </cellXfs>
  <cellStyles count="24">
    <cellStyle name="20% — акцент1" xfId="8"/>
    <cellStyle name="20% — акцент2" xfId="4"/>
    <cellStyle name="20% — акцент3" xfId="2"/>
    <cellStyle name="20% — акцент4" xfId="17"/>
    <cellStyle name="20% — акцент5" xfId="10"/>
    <cellStyle name="20% — акцент6" xfId="13"/>
    <cellStyle name="40% — акцент1" xfId="9"/>
    <cellStyle name="40% — акцент2" xfId="12"/>
    <cellStyle name="40% — акцент3" xfId="15"/>
    <cellStyle name="40% — акцент4" xfId="6"/>
    <cellStyle name="40% — акцент5" xfId="7"/>
    <cellStyle name="40% — акцент6" xfId="3"/>
    <cellStyle name="60% — акцент1" xfId="11"/>
    <cellStyle name="60% — акцент2" xfId="14"/>
    <cellStyle name="60% — акцент3" xfId="16"/>
    <cellStyle name="60% — акцент4" xfId="18"/>
    <cellStyle name="60% — акцент5" xfId="19"/>
    <cellStyle name="60% — акцент6" xfId="20"/>
    <cellStyle name="Excel_BuiltIn_Акцент3 1" xfId="21"/>
    <cellStyle name="Normal" xfId="23"/>
    <cellStyle name="Гиперссылка" xfId="5" builtinId="8"/>
    <cellStyle name="Контрольная ячейка" xfId="1"/>
    <cellStyle name="Обычный" xfId="0" builtinId="0"/>
    <cellStyle name="Открывавшаяся гиперссыл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BB5C4"/>
      <rgbColor rgb="00808080"/>
      <rgbColor rgb="00729FCF"/>
      <rgbColor rgb="00993366"/>
      <rgbColor rgb="00FFFFCC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99"/>
      <rgbColor rgb="003366FF"/>
      <rgbColor rgb="0033CCCC"/>
      <rgbColor rgb="0066B34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 vert="horz" wrap="square" anchor="t"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2F2F2"/>
  </sheetPr>
  <dimension ref="A1:S21"/>
  <sheetViews>
    <sheetView tabSelected="1" zoomScale="90" workbookViewId="0">
      <pane ySplit="8" topLeftCell="A9" activePane="bottomLeft" state="frozen"/>
      <selection pane="bottomLeft" activeCell="D14" sqref="D14"/>
    </sheetView>
  </sheetViews>
  <sheetFormatPr defaultColWidth="9" defaultRowHeight="12.75" x14ac:dyDescent="0.2"/>
  <cols>
    <col min="1" max="1" width="3.7109375" customWidth="1"/>
    <col min="2" max="2" width="46.140625" customWidth="1"/>
    <col min="3" max="3" width="19.28515625" style="7" customWidth="1"/>
    <col min="4" max="4" width="15.85546875" style="7" customWidth="1"/>
    <col min="5" max="5" width="17.85546875" style="8" customWidth="1"/>
    <col min="6" max="6" width="23.5703125" style="7" customWidth="1"/>
    <col min="7" max="7" width="23.5703125" style="9" customWidth="1"/>
    <col min="8" max="8" width="15" style="9" customWidth="1"/>
    <col min="9" max="9" width="16.140625" style="7" customWidth="1"/>
  </cols>
  <sheetData>
    <row r="1" spans="1:19" x14ac:dyDescent="0.2">
      <c r="B1" s="45"/>
      <c r="C1" s="45"/>
      <c r="D1" s="45"/>
      <c r="E1" s="46"/>
      <c r="F1" s="45"/>
      <c r="G1" s="45"/>
      <c r="H1" s="45"/>
      <c r="I1" s="45"/>
    </row>
    <row r="2" spans="1:19" x14ac:dyDescent="0.2">
      <c r="B2" s="45"/>
      <c r="C2" s="45"/>
      <c r="D2" s="45"/>
      <c r="E2" s="46"/>
      <c r="F2" s="45"/>
      <c r="G2" s="45"/>
      <c r="H2" s="45"/>
      <c r="I2" s="45"/>
    </row>
    <row r="3" spans="1:19" x14ac:dyDescent="0.2">
      <c r="B3" s="47"/>
      <c r="C3" s="47"/>
      <c r="D3" s="47"/>
      <c r="E3" s="48"/>
      <c r="F3"/>
      <c r="G3" s="10"/>
      <c r="H3" s="2"/>
      <c r="I3" s="2"/>
      <c r="K3" s="43"/>
      <c r="L3" s="43"/>
      <c r="M3" s="43"/>
      <c r="N3" s="43"/>
      <c r="O3" s="43"/>
      <c r="P3" s="43"/>
      <c r="Q3" s="43"/>
      <c r="R3" s="43"/>
      <c r="S3" s="43"/>
    </row>
    <row r="4" spans="1:19" x14ac:dyDescent="0.2">
      <c r="B4" s="47"/>
      <c r="C4" s="47"/>
      <c r="D4" s="47"/>
      <c r="E4" s="48"/>
      <c r="F4"/>
      <c r="G4" s="11"/>
      <c r="H4" s="2"/>
      <c r="I4" s="2"/>
      <c r="K4" s="43"/>
      <c r="L4" s="43"/>
      <c r="M4" s="43"/>
      <c r="N4" s="43"/>
      <c r="O4" s="43"/>
      <c r="P4" s="43"/>
      <c r="Q4" s="43"/>
      <c r="R4" s="43"/>
      <c r="S4" s="43"/>
    </row>
    <row r="5" spans="1:19" s="6" customFormat="1" x14ac:dyDescent="0.2">
      <c r="B5" s="47"/>
      <c r="C5" s="47"/>
      <c r="D5" s="47"/>
      <c r="E5" s="48"/>
      <c r="F5"/>
      <c r="G5" s="12"/>
      <c r="H5" s="4"/>
      <c r="I5" s="4"/>
    </row>
    <row r="6" spans="1:19" s="6" customFormat="1" ht="13.5" customHeight="1" x14ac:dyDescent="0.2">
      <c r="B6" s="3"/>
      <c r="C6" s="3"/>
      <c r="D6" s="3"/>
      <c r="E6" s="1"/>
      <c r="F6" s="3"/>
      <c r="G6" s="3"/>
      <c r="H6" s="3"/>
      <c r="I6" s="3"/>
    </row>
    <row r="7" spans="1:19" ht="39" customHeight="1" x14ac:dyDescent="0.2">
      <c r="B7" s="13" t="s">
        <v>0</v>
      </c>
      <c r="C7" s="14" t="s">
        <v>1</v>
      </c>
      <c r="D7" s="15" t="s">
        <v>2</v>
      </c>
      <c r="E7" s="16" t="s">
        <v>3</v>
      </c>
      <c r="F7" s="17" t="s">
        <v>4</v>
      </c>
      <c r="G7" s="18" t="s">
        <v>5</v>
      </c>
      <c r="H7" s="18" t="s">
        <v>6</v>
      </c>
      <c r="I7" s="15" t="s">
        <v>7</v>
      </c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27" customHeight="1" x14ac:dyDescent="0.2">
      <c r="A8" s="19"/>
      <c r="B8" s="12" t="s">
        <v>8</v>
      </c>
      <c r="C8" s="12"/>
      <c r="D8" s="12"/>
      <c r="E8" s="20">
        <f>SUM(E14:E687)</f>
        <v>0</v>
      </c>
      <c r="F8" s="21">
        <f>SUM(F14:F439)</f>
        <v>160</v>
      </c>
      <c r="G8" s="22">
        <f>F8*0.2</f>
        <v>32</v>
      </c>
      <c r="H8" s="20">
        <f>G8*0.05</f>
        <v>1.6</v>
      </c>
    </row>
    <row r="9" spans="1:19" s="6" customFormat="1" ht="25.7" customHeight="1" x14ac:dyDescent="0.2">
      <c r="B9" s="23" t="s">
        <v>9</v>
      </c>
      <c r="C9" s="24"/>
      <c r="D9" s="24"/>
      <c r="E9" s="25"/>
      <c r="F9" s="24"/>
      <c r="G9" s="26"/>
      <c r="H9" s="26"/>
      <c r="I9" s="24"/>
    </row>
    <row r="10" spans="1:19" s="6" customFormat="1" ht="15.75" customHeight="1" x14ac:dyDescent="0.2">
      <c r="B10" s="5"/>
      <c r="C10" s="5"/>
      <c r="D10" s="5"/>
      <c r="E10" s="44"/>
      <c r="F10" s="5"/>
      <c r="G10" s="5"/>
      <c r="H10" s="5"/>
      <c r="I10" s="5"/>
    </row>
    <row r="11" spans="1:19" s="6" customFormat="1" ht="18.75" customHeight="1" x14ac:dyDescent="0.2">
      <c r="B11" s="27" t="s">
        <v>10</v>
      </c>
      <c r="C11" s="28"/>
      <c r="D11" s="28"/>
      <c r="E11" s="29"/>
      <c r="F11" s="28"/>
      <c r="G11" s="30"/>
      <c r="H11" s="30"/>
      <c r="I11" s="28"/>
    </row>
    <row r="12" spans="1:19" s="6" customFormat="1" ht="21" customHeight="1" x14ac:dyDescent="0.2">
      <c r="B12" s="31" t="s">
        <v>11</v>
      </c>
      <c r="C12" s="32"/>
      <c r="D12" s="32"/>
      <c r="E12" s="33"/>
      <c r="F12" s="32"/>
      <c r="G12" s="34"/>
      <c r="H12" s="34"/>
      <c r="I12" s="32"/>
    </row>
    <row r="13" spans="1:19" s="6" customFormat="1" ht="19.5" customHeight="1" x14ac:dyDescent="0.2">
      <c r="B13" s="35" t="s">
        <v>12</v>
      </c>
      <c r="C13" s="36"/>
      <c r="D13" s="36"/>
      <c r="E13" s="37"/>
      <c r="F13" s="36"/>
      <c r="G13" s="38"/>
      <c r="H13" s="38"/>
      <c r="I13" s="36"/>
    </row>
    <row r="14" spans="1:19" ht="15" x14ac:dyDescent="0.25">
      <c r="B14" s="39" t="s">
        <v>13</v>
      </c>
      <c r="C14" s="40">
        <v>3</v>
      </c>
      <c r="D14" s="41" t="str">
        <f>LOOKUP($C14,{1,3.01,10.01},{"Топ 1","Топ 3-5","Топ 10"})</f>
        <v>Топ 1</v>
      </c>
      <c r="E14" s="42" t="s">
        <v>14</v>
      </c>
      <c r="F14" s="40">
        <v>160</v>
      </c>
      <c r="G14" s="9">
        <f>F14*20/100</f>
        <v>32</v>
      </c>
      <c r="H14" s="9">
        <f>G14*5/100</f>
        <v>1.6</v>
      </c>
      <c r="I14" s="41" t="str">
        <f>LOOKUP($F14,{0,150,700},{"1,5-2 мес","2,5-3 мес","2,5-3,5 мес"})</f>
        <v>2,5-3 мес</v>
      </c>
    </row>
    <row r="15" spans="1:19" ht="15" x14ac:dyDescent="0.25">
      <c r="B15" s="39" t="s">
        <v>15</v>
      </c>
      <c r="C15" s="7">
        <v>2</v>
      </c>
      <c r="D15" s="41" t="str">
        <f>LOOKUP($C15,{1,3.01,10.01},{"Топ 1","Топ 3-5","Топ 10"})</f>
        <v>Топ 1</v>
      </c>
    </row>
    <row r="16" spans="1:19" ht="15" x14ac:dyDescent="0.25">
      <c r="B16" s="39" t="s">
        <v>16</v>
      </c>
      <c r="C16" s="7">
        <v>1</v>
      </c>
      <c r="D16" s="41" t="str">
        <f>LOOKUP($C16,{1,3.01,10.01},{"Топ 1","Топ 3-5","Топ 10"})</f>
        <v>Топ 1</v>
      </c>
    </row>
    <row r="17" spans="2:4" ht="15" x14ac:dyDescent="0.25">
      <c r="B17" s="39" t="s">
        <v>17</v>
      </c>
      <c r="C17" s="7">
        <v>10</v>
      </c>
      <c r="D17" s="41" t="str">
        <f>LOOKUP($C17,{1,3.01,10.01},{"Топ 1","Топ 3-5","Топ 10"})</f>
        <v>Топ 3-5</v>
      </c>
    </row>
    <row r="18" spans="2:4" ht="15" x14ac:dyDescent="0.25">
      <c r="B18" s="39" t="s">
        <v>18</v>
      </c>
      <c r="C18" s="7">
        <v>36</v>
      </c>
      <c r="D18" s="41" t="str">
        <f>LOOKUP($C18,{1,3.01,10.01},{"Топ 1","Топ 3-5","Топ 10"})</f>
        <v>Топ 10</v>
      </c>
    </row>
    <row r="19" spans="2:4" ht="15" x14ac:dyDescent="0.25">
      <c r="B19" s="39" t="s">
        <v>19</v>
      </c>
      <c r="C19" s="7">
        <v>72</v>
      </c>
      <c r="D19" s="41" t="str">
        <f>LOOKUP($C19,{1,3.01,10.01},{"Топ 1","Топ 3-5","Топ 10"})</f>
        <v>Топ 10</v>
      </c>
    </row>
    <row r="20" spans="2:4" ht="15" x14ac:dyDescent="0.25">
      <c r="B20" s="39" t="s">
        <v>20</v>
      </c>
      <c r="C20" s="7">
        <v>11</v>
      </c>
      <c r="D20" s="41" t="str">
        <f>LOOKUP($C20,{1,3.01,10.01},{"Топ 1","Топ 3-5","Топ 10"})</f>
        <v>Топ 10</v>
      </c>
    </row>
    <row r="21" spans="2:4" ht="15" x14ac:dyDescent="0.25">
      <c r="B21" s="39" t="s">
        <v>21</v>
      </c>
      <c r="C21" s="7">
        <v>19</v>
      </c>
      <c r="D21" s="41" t="str">
        <f>LOOKUP($C21,{1,3.01,10.01},{"Топ 1","Топ 3-5","Топ 10"})</f>
        <v>Топ 10</v>
      </c>
    </row>
  </sheetData>
  <mergeCells count="7">
    <mergeCell ref="H3:I3"/>
    <mergeCell ref="H4:I4"/>
    <mergeCell ref="H5:I5"/>
    <mergeCell ref="B6:I6"/>
    <mergeCell ref="B10:I10"/>
    <mergeCell ref="B1:I2"/>
    <mergeCell ref="B3:E5"/>
  </mergeCells>
  <pageMargins left="0.75" right="0.75" top="1" bottom="1" header="0.51" footer="0.51"/>
  <pageSetup paperSize="9" orientation="landscape" horizontalDpi="30066" verticalDpi="26478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TrafficSummary</vt:lpstr>
      <vt:lpstr>TrafficSummary!Print_Area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cp:revision>1</cp:revision>
  <dcterms:created xsi:type="dcterms:W3CDTF">2016-12-02T08:10:55Z</dcterms:created>
  <dcterms:modified xsi:type="dcterms:W3CDTF">2017-02-20T12:14:06Z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1049-10.1.0.5552</vt:lpwstr>
  </property>
</Properties>
</file>