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ikhaeL\Documents\EXCEL\ЖКХ\"/>
    </mc:Choice>
  </mc:AlternateContent>
  <bookViews>
    <workbookView xWindow="480" yWindow="90" windowWidth="15480" windowHeight="11640" activeTab="2"/>
  </bookViews>
  <sheets>
    <sheet name="Ремонт" sheetId="16" r:id="rId1"/>
    <sheet name="Сводка" sheetId="18" r:id="rId2"/>
    <sheet name="ОТЧЁТ" sheetId="19" r:id="rId3"/>
    <sheet name="Списки" sheetId="2" r:id="rId4"/>
    <sheet name="Улицы" sheetId="15" r:id="rId5"/>
  </sheets>
  <definedNames>
    <definedName name="_xlnm._FilterDatabase" localSheetId="0" hidden="1">Ремонт!$A$2:$O$2</definedName>
    <definedName name="дома">Улицы!$B$2:$BB$29</definedName>
    <definedName name="список">OFFSET(Улицы!$A$2,0,MATCH(Ремонт!$C1,улицы,0),COUNTA(INDEX(дома,,MATCH(Ремонт!$C1,улицы,0))),1)</definedName>
    <definedName name="улицы">Улицы!$B$1:$BB$1</definedName>
  </definedNames>
  <calcPr calcId="152511"/>
</workbook>
</file>

<file path=xl/calcChain.xml><?xml version="1.0" encoding="utf-8"?>
<calcChain xmlns="http://schemas.openxmlformats.org/spreadsheetml/2006/main">
  <c r="E8" i="19" l="1"/>
  <c r="I8" i="19" s="1"/>
  <c r="I10" i="19"/>
  <c r="I7" i="19"/>
  <c r="I3" i="19"/>
  <c r="E3" i="19"/>
  <c r="N10" i="16" l="1"/>
  <c r="O10" i="16" s="1"/>
  <c r="N9" i="16" l="1"/>
  <c r="O9" i="16" s="1"/>
  <c r="N4" i="16"/>
  <c r="O4" i="16" s="1"/>
  <c r="N5" i="16"/>
  <c r="O5" i="16" s="1"/>
  <c r="N6" i="16"/>
  <c r="O6" i="16" s="1"/>
  <c r="N7" i="16"/>
  <c r="O7" i="16" s="1"/>
  <c r="N8" i="16"/>
  <c r="O8" i="16" s="1"/>
  <c r="N3" i="16"/>
  <c r="C7" i="18" l="1"/>
  <c r="D7" i="18"/>
  <c r="A3" i="16" l="1"/>
  <c r="A4" i="16" l="1"/>
  <c r="O3" i="16"/>
  <c r="A5" i="16" l="1"/>
  <c r="A6" i="16" l="1"/>
  <c r="A7" i="16" l="1"/>
  <c r="A8" i="16" s="1"/>
  <c r="A9" i="16" l="1"/>
  <c r="A10" i="16" s="1"/>
</calcChain>
</file>

<file path=xl/sharedStrings.xml><?xml version="1.0" encoding="utf-8"?>
<sst xmlns="http://schemas.openxmlformats.org/spreadsheetml/2006/main" count="208" uniqueCount="109">
  <si>
    <t>№ п/п</t>
  </si>
  <si>
    <t>Фамилия И.О.</t>
  </si>
  <si>
    <t>Стрелка</t>
  </si>
  <si>
    <t>Ленина</t>
  </si>
  <si>
    <t>Улица</t>
  </si>
  <si>
    <t>III Интернационала</t>
  </si>
  <si>
    <t>Б.Хмельницкого</t>
  </si>
  <si>
    <t>Белинского</t>
  </si>
  <si>
    <t>Берёзовая</t>
  </si>
  <si>
    <t>Больничный пер.</t>
  </si>
  <si>
    <t>Герцена</t>
  </si>
  <si>
    <t>Гоголя</t>
  </si>
  <si>
    <t>Гончарный пер.</t>
  </si>
  <si>
    <t>Гончарова</t>
  </si>
  <si>
    <t>Горсовета</t>
  </si>
  <si>
    <t>Горшенина</t>
  </si>
  <si>
    <t>Горького</t>
  </si>
  <si>
    <t>Грибоедова</t>
  </si>
  <si>
    <t>Димитрова</t>
  </si>
  <si>
    <t>Жуковского</t>
  </si>
  <si>
    <t>Калинина</t>
  </si>
  <si>
    <t>КВ.УПП</t>
  </si>
  <si>
    <t>Кирова</t>
  </si>
  <si>
    <t>Колхозная</t>
  </si>
  <si>
    <t>Комарова</t>
  </si>
  <si>
    <t>Комгородок</t>
  </si>
  <si>
    <t>Комиссариатская</t>
  </si>
  <si>
    <t>Комсомола</t>
  </si>
  <si>
    <t>Кувина</t>
  </si>
  <si>
    <t>Куйбышева</t>
  </si>
  <si>
    <t>Лесной пер.</t>
  </si>
  <si>
    <t>Мичурина</t>
  </si>
  <si>
    <t>Московская</t>
  </si>
  <si>
    <t>Нахимова</t>
  </si>
  <si>
    <t>Первомайская</t>
  </si>
  <si>
    <t>Пирогова</t>
  </si>
  <si>
    <t>Пл.Октяб.револ.</t>
  </si>
  <si>
    <t>Покровского</t>
  </si>
  <si>
    <t>Полевая</t>
  </si>
  <si>
    <t>Свердлова</t>
  </si>
  <si>
    <t>Советская</t>
  </si>
  <si>
    <t>Стрелецкая</t>
  </si>
  <si>
    <t>Сурский тракт</t>
  </si>
  <si>
    <t>Тельмана</t>
  </si>
  <si>
    <t>Транспортная</t>
  </si>
  <si>
    <t>Урицкого</t>
  </si>
  <si>
    <t>Фабричный пер.</t>
  </si>
  <si>
    <t>Фестивальная</t>
  </si>
  <si>
    <t>Чайковского</t>
  </si>
  <si>
    <t>Чапаева</t>
  </si>
  <si>
    <t>Чернышевского</t>
  </si>
  <si>
    <t>Школьный проезд</t>
  </si>
  <si>
    <t>Школьный тупик</t>
  </si>
  <si>
    <t>Юбилейная</t>
  </si>
  <si>
    <t>Ярославская</t>
  </si>
  <si>
    <t>94А</t>
  </si>
  <si>
    <t>5А</t>
  </si>
  <si>
    <t>15А</t>
  </si>
  <si>
    <t>26А</t>
  </si>
  <si>
    <t>4А</t>
  </si>
  <si>
    <t>58А</t>
  </si>
  <si>
    <t>11А</t>
  </si>
  <si>
    <t>40А</t>
  </si>
  <si>
    <t>8А</t>
  </si>
  <si>
    <t>1А</t>
  </si>
  <si>
    <t>2А</t>
  </si>
  <si>
    <t>41А</t>
  </si>
  <si>
    <t>100А</t>
  </si>
  <si>
    <t>100Б</t>
  </si>
  <si>
    <t>100В</t>
  </si>
  <si>
    <t>100Г</t>
  </si>
  <si>
    <t>7А</t>
  </si>
  <si>
    <t>№ дома</t>
  </si>
  <si>
    <t>Месяц</t>
  </si>
  <si>
    <t>Иванов И.И.</t>
  </si>
  <si>
    <t>Петров П.П.</t>
  </si>
  <si>
    <t>Сидоров С.С.</t>
  </si>
  <si>
    <t>ПСД, 1 %</t>
  </si>
  <si>
    <t>Период проведения работ</t>
  </si>
  <si>
    <t>Заработанная плата, руб.</t>
  </si>
  <si>
    <t>Материал +ТЗР 4%, руб.</t>
  </si>
  <si>
    <t>ЭММ, в т.ч. ЗПМ (общеэксплуатационные расходы), руб.</t>
  </si>
  <si>
    <t>возмещение НДС, руб.</t>
  </si>
  <si>
    <t>Итого (без НДС), руб.</t>
  </si>
  <si>
    <t>Итого (с НДС), руб.</t>
  </si>
  <si>
    <r>
      <t xml:space="preserve">Начисления </t>
    </r>
    <r>
      <rPr>
        <sz val="12"/>
        <rFont val="Arial"/>
        <family val="2"/>
        <charset val="204"/>
      </rPr>
      <t>(сметная прибыль), руб.</t>
    </r>
  </si>
  <si>
    <r>
      <t xml:space="preserve">Прочие </t>
    </r>
    <r>
      <rPr>
        <sz val="12"/>
        <rFont val="Arial"/>
        <family val="2"/>
        <charset val="204"/>
      </rPr>
      <t>(накладные расходы), руб.</t>
    </r>
  </si>
  <si>
    <t>Остаток средств по текущему ремонту на 01.01.2016 г., руб.</t>
  </si>
  <si>
    <t>Начислено за 2016 г., руб.</t>
  </si>
  <si>
    <t>Выполнено работ по текущему ремонту, руб.</t>
  </si>
  <si>
    <t>Описание работ</t>
  </si>
  <si>
    <t>Стоимость, руб.</t>
  </si>
  <si>
    <t>Остаток средств по текущему ремонту на 01.01.2017 г., руб.</t>
  </si>
  <si>
    <t>Установка ОДПУ горячей воды 2 шт.</t>
  </si>
  <si>
    <t>Ремонт кровли (подъезд №1, кв. 37, 60)</t>
  </si>
  <si>
    <t>Текущий ремонт электроосвещения в подъездах №2 и №3</t>
  </si>
  <si>
    <t>Ремонт контейнерных площадок</t>
  </si>
  <si>
    <t>40 лет Победы</t>
  </si>
  <si>
    <t>ИТОГО</t>
  </si>
  <si>
    <t>Наименование улицы</t>
  </si>
  <si>
    <t>Виды работ</t>
  </si>
  <si>
    <t>Ремонт кровли</t>
  </si>
  <si>
    <t>Проверка ИПУ ХВС</t>
  </si>
  <si>
    <t>Ремонт откосов</t>
  </si>
  <si>
    <t>Июнь</t>
  </si>
  <si>
    <t>Июль</t>
  </si>
  <si>
    <t>Отчет о начислениях по текущему ремонту МЖД за 2016 год</t>
  </si>
  <si>
    <t>Февраль</t>
  </si>
  <si>
    <t>Список домов на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</si>
</sst>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;@"/>
    <numFmt numFmtId="165" formatCode="mmmm"/>
  </numFmts>
  <fonts count="10" x14ac:knownFonts="1"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/>
    <xf numFmtId="0" fontId="0" fillId="0" borderId="0" xfId="0" applyAlignment="1" applyProtection="1">
      <alignment horizontal="left" vertical="center"/>
      <protection locked="0" hidden="1"/>
    </xf>
    <xf numFmtId="0" fontId="0" fillId="0" borderId="3" xfId="0" applyNumberFormat="1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0" fillId="0" borderId="0" xfId="0" applyNumberFormat="1" applyAlignment="1" applyProtection="1">
      <alignment horizontal="right" vertical="center"/>
      <protection hidden="1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1" fillId="0" borderId="4" xfId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2" fontId="5" fillId="3" borderId="4" xfId="0" applyNumberFormat="1" applyFont="1" applyFill="1" applyBorder="1" applyAlignment="1">
      <alignment horizontal="righ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NumberFormat="1" applyBorder="1" applyAlignment="1" applyProtection="1">
      <alignment horizontal="left" vertical="center"/>
      <protection locked="0" hidden="1"/>
    </xf>
    <xf numFmtId="0" fontId="0" fillId="0" borderId="0" xfId="0" applyNumberFormat="1" applyBorder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left" vertical="center"/>
      <protection locked="0" hidden="1"/>
    </xf>
    <xf numFmtId="165" fontId="0" fillId="0" borderId="0" xfId="0" applyNumberFormat="1" applyBorder="1" applyAlignment="1" applyProtection="1">
      <alignment horizontal="center" vertical="center"/>
      <protection locked="0" hidden="1"/>
    </xf>
    <xf numFmtId="165" fontId="0" fillId="0" borderId="0" xfId="0" applyNumberFormat="1" applyAlignment="1" applyProtection="1">
      <alignment horizontal="center" vertical="center"/>
      <protection locked="0" hidden="1"/>
    </xf>
    <xf numFmtId="0" fontId="3" fillId="0" borderId="1" xfId="1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7" fillId="3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2" fontId="7" fillId="0" borderId="1" xfId="0" applyNumberFormat="1" applyFont="1" applyBorder="1"/>
    <xf numFmtId="2" fontId="5" fillId="0" borderId="4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right" vertical="center" wrapText="1"/>
    </xf>
    <xf numFmtId="2" fontId="9" fillId="0" borderId="5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right" vertical="center"/>
    </xf>
    <xf numFmtId="2" fontId="7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top" wrapText="1"/>
    </xf>
    <xf numFmtId="0" fontId="3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7" fillId="3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19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left" vertical="center" textRotation="0" wrapText="0" indent="0" justifyLastLine="0" shrinkToFit="0" readingOrder="0"/>
      <protection locked="0" hidden="1"/>
    </dxf>
    <dxf>
      <alignment horizontal="left" vertical="center" textRotation="0" wrapText="0" indent="0" justifyLastLine="0" shrinkToFit="0" readingOrder="0"/>
      <protection locked="0" hidden="1"/>
    </dxf>
    <dxf>
      <numFmt numFmtId="0" formatCode="General"/>
      <alignment horizontal="center" vertical="center" textRotation="0" wrapText="0" indent="0" justifyLastLine="0" shrinkToFit="0" readingOrder="0"/>
      <protection locked="0" hidden="1"/>
    </dxf>
    <dxf>
      <numFmt numFmtId="0" formatCode="General"/>
      <alignment horizontal="left" vertical="center" textRotation="0" wrapText="0" indent="0" justifyLastLine="0" shrinkToFit="0" readingOrder="0"/>
      <protection locked="0" hidden="1"/>
    </dxf>
    <dxf>
      <numFmt numFmtId="165" formatCode="mmmm"/>
      <alignment horizontal="center" vertical="center" textRotation="0" wrapText="0" indent="0" justifyLastLine="0" shrinkToFit="0" readingOrder="0"/>
      <protection locked="0" hidden="1"/>
    </dxf>
    <dxf>
      <numFmt numFmtId="0" formatCode="General"/>
      <alignment horizontal="right" vertical="center" textRotation="0" wrapText="0" indent="0" justifyLastLine="0" shrinkToFit="0" readingOrder="0"/>
      <protection locked="1" hidden="1"/>
    </dxf>
    <dxf>
      <border outline="0">
        <top style="thin">
          <color indexed="64"/>
        </top>
      </border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numFmt numFmtId="166" formatCode=";;;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8" name="Начисления" displayName="Начисления" ref="A2:O10" totalsRowShown="0" headerRowDxfId="17" headerRowBorderDxfId="16" tableBorderDxfId="15">
  <autoFilter ref="A2:O10"/>
  <tableColumns count="15">
    <tableColumn id="1" name="№ п/п" dataDxfId="14">
      <calculatedColumnFormula>IF(ISBLANK(B3),"",MAX(A$2:A2)+1)</calculatedColumnFormula>
    </tableColumn>
    <tableColumn id="2" name="Период проведения работ" dataDxfId="13"/>
    <tableColumn id="3" name="Улица" dataDxfId="12"/>
    <tableColumn id="5" name="№ дома" dataDxfId="11"/>
    <tableColumn id="7" name="Фамилия И.О." dataDxfId="10"/>
    <tableColumn id="17" name="Виды работ" dataDxfId="9"/>
    <tableColumn id="8" name="ПСД, 1 %" dataDxfId="8"/>
    <tableColumn id="9" name="Заработанная плата, руб." dataDxfId="7"/>
    <tableColumn id="10" name="Начисления (сметная прибыль), руб." dataDxfId="6"/>
    <tableColumn id="11" name="Материал +ТЗР 4%, руб." dataDxfId="5"/>
    <tableColumn id="12" name="ЭММ, в т.ч. ЗПМ (общеэксплуатационные расходы), руб." dataDxfId="4"/>
    <tableColumn id="13" name="Прочие (накладные расходы), руб." dataDxfId="3"/>
    <tableColumn id="14" name="возмещение НДС, руб." dataDxfId="2"/>
    <tableColumn id="15" name="Итого (без НДС), руб." dataDxfId="1">
      <calculatedColumnFormula>SUM(G3:L3)</calculatedColumnFormula>
    </tableColumn>
    <tableColumn id="16" name="Итого (с НДС), руб." dataDxfId="0">
      <calculatedColumnFormula>N3*1.18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zoomScale="90" zoomScaleNormal="90" workbookViewId="0">
      <selection activeCell="C13" sqref="C13"/>
    </sheetView>
  </sheetViews>
  <sheetFormatPr defaultRowHeight="14.25" x14ac:dyDescent="0.2"/>
  <cols>
    <col min="1" max="1" width="5.875" style="7" customWidth="1"/>
    <col min="2" max="2" width="10.25" style="2" customWidth="1"/>
    <col min="3" max="3" width="18.25" style="1" customWidth="1"/>
    <col min="4" max="4" width="6.5" style="1" customWidth="1"/>
    <col min="5" max="5" width="12" style="5" customWidth="1"/>
    <col min="6" max="6" width="51.25" style="5" customWidth="1"/>
    <col min="7" max="7" width="8.25" customWidth="1"/>
    <col min="8" max="8" width="10.375" customWidth="1"/>
    <col min="9" max="9" width="12.375" customWidth="1"/>
    <col min="10" max="10" width="10" customWidth="1"/>
    <col min="11" max="12" width="9" customWidth="1"/>
    <col min="13" max="13" width="4.625" customWidth="1"/>
    <col min="14" max="15" width="14.625" bestFit="1" customWidth="1"/>
  </cols>
  <sheetData>
    <row r="2" spans="1:15" ht="105.75" thickBot="1" x14ac:dyDescent="0.25">
      <c r="A2" s="17" t="s">
        <v>0</v>
      </c>
      <c r="B2" s="18" t="s">
        <v>78</v>
      </c>
      <c r="C2" s="18" t="s">
        <v>4</v>
      </c>
      <c r="D2" s="18" t="s">
        <v>72</v>
      </c>
      <c r="E2" s="18" t="s">
        <v>1</v>
      </c>
      <c r="F2" s="18" t="s">
        <v>100</v>
      </c>
      <c r="G2" s="18" t="s">
        <v>77</v>
      </c>
      <c r="H2" s="18" t="s">
        <v>79</v>
      </c>
      <c r="I2" s="18" t="s">
        <v>85</v>
      </c>
      <c r="J2" s="18" t="s">
        <v>80</v>
      </c>
      <c r="K2" s="18" t="s">
        <v>81</v>
      </c>
      <c r="L2" s="18" t="s">
        <v>86</v>
      </c>
      <c r="M2" s="18" t="s">
        <v>82</v>
      </c>
      <c r="N2" s="18" t="s">
        <v>83</v>
      </c>
      <c r="O2" s="18" t="s">
        <v>84</v>
      </c>
    </row>
    <row r="3" spans="1:15" ht="15" thickTop="1" x14ac:dyDescent="0.2">
      <c r="A3" s="3">
        <f>IF(ISBLANK(B3),"",MAX(A$2:A2)+1)</f>
        <v>1</v>
      </c>
      <c r="B3" s="38">
        <v>42401</v>
      </c>
      <c r="C3" s="34" t="s">
        <v>97</v>
      </c>
      <c r="D3" s="35">
        <v>94</v>
      </c>
      <c r="E3" s="4" t="s">
        <v>74</v>
      </c>
      <c r="F3" s="4" t="s">
        <v>93</v>
      </c>
      <c r="G3" s="15">
        <v>6.21</v>
      </c>
      <c r="H3" s="15">
        <v>217.79</v>
      </c>
      <c r="I3" s="15">
        <v>106.7</v>
      </c>
      <c r="J3" s="15">
        <v>116.16</v>
      </c>
      <c r="K3" s="15">
        <v>0.68</v>
      </c>
      <c r="L3" s="15">
        <v>179.97</v>
      </c>
      <c r="M3" s="15"/>
      <c r="N3" s="15">
        <f t="shared" ref="N3:N10" si="0">SUM(G3:L3)</f>
        <v>627.51</v>
      </c>
      <c r="O3" s="15">
        <f t="shared" ref="O3:O10" si="1">N3*1.18</f>
        <v>740.46179999999993</v>
      </c>
    </row>
    <row r="4" spans="1:15" x14ac:dyDescent="0.2">
      <c r="A4" s="3">
        <f>IF(ISBLANK(B4),"",MAX(A$2:A3)+1)</f>
        <v>2</v>
      </c>
      <c r="B4" s="38">
        <v>42401</v>
      </c>
      <c r="C4" s="34" t="s">
        <v>7</v>
      </c>
      <c r="D4" s="35">
        <v>28</v>
      </c>
      <c r="E4" s="4" t="s">
        <v>75</v>
      </c>
      <c r="F4" s="4" t="s">
        <v>102</v>
      </c>
      <c r="G4" s="15">
        <v>7</v>
      </c>
      <c r="H4" s="15">
        <v>222</v>
      </c>
      <c r="I4" s="15">
        <v>100</v>
      </c>
      <c r="J4" s="15">
        <v>555</v>
      </c>
      <c r="K4" s="15">
        <v>0.67</v>
      </c>
      <c r="L4" s="15">
        <v>150.1</v>
      </c>
      <c r="M4" s="15"/>
      <c r="N4" s="15">
        <f t="shared" si="0"/>
        <v>1034.77</v>
      </c>
      <c r="O4" s="15">
        <f t="shared" si="1"/>
        <v>1221.0285999999999</v>
      </c>
    </row>
    <row r="5" spans="1:15" x14ac:dyDescent="0.2">
      <c r="A5" s="3">
        <f>IF(ISBLANK(B5),"",MAX(A$2:A4)+1)</f>
        <v>3</v>
      </c>
      <c r="B5" s="39">
        <v>42491</v>
      </c>
      <c r="C5" s="37" t="s">
        <v>97</v>
      </c>
      <c r="D5" s="35">
        <v>94</v>
      </c>
      <c r="E5" s="5" t="s">
        <v>74</v>
      </c>
      <c r="F5" s="4" t="s">
        <v>94</v>
      </c>
      <c r="G5" s="15">
        <v>6.21</v>
      </c>
      <c r="H5" s="15">
        <v>150</v>
      </c>
      <c r="I5" s="15">
        <v>200</v>
      </c>
      <c r="J5" s="15">
        <v>51.25</v>
      </c>
      <c r="K5" s="15">
        <v>0.68</v>
      </c>
      <c r="L5" s="15">
        <v>18</v>
      </c>
      <c r="M5" s="15"/>
      <c r="N5" s="15">
        <f t="shared" si="0"/>
        <v>426.14000000000004</v>
      </c>
      <c r="O5" s="15">
        <f t="shared" si="1"/>
        <v>502.84520000000003</v>
      </c>
    </row>
    <row r="6" spans="1:15" x14ac:dyDescent="0.2">
      <c r="A6" s="19">
        <f>IF(ISBLANK(B6),"",MAX(A$2:A5)+1)</f>
        <v>4</v>
      </c>
      <c r="B6" s="39">
        <v>42522</v>
      </c>
      <c r="C6" s="37" t="s">
        <v>97</v>
      </c>
      <c r="D6" s="35">
        <v>94</v>
      </c>
      <c r="E6" s="5" t="s">
        <v>74</v>
      </c>
      <c r="F6" s="4" t="s">
        <v>95</v>
      </c>
      <c r="G6" s="15">
        <v>6.22</v>
      </c>
      <c r="H6" s="15">
        <v>1256.25</v>
      </c>
      <c r="I6" s="15">
        <v>240</v>
      </c>
      <c r="J6" s="15">
        <v>4025</v>
      </c>
      <c r="K6" s="15">
        <v>0.67</v>
      </c>
      <c r="L6" s="15">
        <v>248</v>
      </c>
      <c r="M6" s="15"/>
      <c r="N6" s="15">
        <f t="shared" si="0"/>
        <v>5776.14</v>
      </c>
      <c r="O6" s="15">
        <f t="shared" si="1"/>
        <v>6815.8451999999997</v>
      </c>
    </row>
    <row r="7" spans="1:15" x14ac:dyDescent="0.2">
      <c r="A7" s="19">
        <f>IF(ISBLANK(B7),"",MAX(A$2:A6)+1)</f>
        <v>5</v>
      </c>
      <c r="B7" s="39">
        <v>42522</v>
      </c>
      <c r="C7" s="37" t="s">
        <v>7</v>
      </c>
      <c r="D7" s="36">
        <v>28</v>
      </c>
      <c r="E7" s="37" t="s">
        <v>75</v>
      </c>
      <c r="F7" s="37" t="s">
        <v>103</v>
      </c>
      <c r="G7" s="15">
        <v>6.21</v>
      </c>
      <c r="H7" s="15">
        <v>12548</v>
      </c>
      <c r="I7" s="15">
        <v>256</v>
      </c>
      <c r="J7" s="15">
        <v>456</v>
      </c>
      <c r="K7" s="15">
        <v>0.78</v>
      </c>
      <c r="L7" s="15">
        <v>300</v>
      </c>
      <c r="M7" s="15"/>
      <c r="N7" s="15">
        <f t="shared" si="0"/>
        <v>13566.99</v>
      </c>
      <c r="O7" s="15">
        <f t="shared" si="1"/>
        <v>16009.048199999999</v>
      </c>
    </row>
    <row r="8" spans="1:15" x14ac:dyDescent="0.2">
      <c r="A8" s="19">
        <f>IF(ISBLANK(B8),"",MAX(A$2:A7)+1)</f>
        <v>6</v>
      </c>
      <c r="B8" s="39">
        <v>42552</v>
      </c>
      <c r="C8" s="37" t="s">
        <v>7</v>
      </c>
      <c r="D8" s="36">
        <v>30</v>
      </c>
      <c r="E8" s="16" t="s">
        <v>75</v>
      </c>
      <c r="F8" s="16" t="s">
        <v>103</v>
      </c>
      <c r="G8" s="15">
        <v>6.21</v>
      </c>
      <c r="H8" s="15">
        <v>12546</v>
      </c>
      <c r="I8" s="15">
        <v>255</v>
      </c>
      <c r="J8" s="15">
        <v>454</v>
      </c>
      <c r="K8" s="15">
        <v>10</v>
      </c>
      <c r="L8" s="15">
        <v>200</v>
      </c>
      <c r="M8" s="15"/>
      <c r="N8" s="15">
        <f t="shared" si="0"/>
        <v>13471.21</v>
      </c>
      <c r="O8" s="15">
        <f t="shared" si="1"/>
        <v>15896.027799999998</v>
      </c>
    </row>
    <row r="9" spans="1:15" x14ac:dyDescent="0.2">
      <c r="A9" s="19">
        <f>IF(ISBLANK(B9),"",MAX(A$2:A8)+1)</f>
        <v>7</v>
      </c>
      <c r="B9" s="39">
        <v>42552</v>
      </c>
      <c r="C9" s="37" t="s">
        <v>97</v>
      </c>
      <c r="D9" s="36">
        <v>36</v>
      </c>
      <c r="E9" s="16" t="s">
        <v>74</v>
      </c>
      <c r="F9" s="16" t="s">
        <v>101</v>
      </c>
      <c r="G9" s="15">
        <v>6.21</v>
      </c>
      <c r="H9" s="15">
        <v>4000</v>
      </c>
      <c r="I9" s="15">
        <v>500</v>
      </c>
      <c r="J9" s="15">
        <v>3000</v>
      </c>
      <c r="K9" s="15">
        <v>52</v>
      </c>
      <c r="L9" s="15">
        <v>2000</v>
      </c>
      <c r="M9" s="15"/>
      <c r="N9" s="15">
        <f t="shared" si="0"/>
        <v>9558.2099999999991</v>
      </c>
      <c r="O9" s="15">
        <f t="shared" si="1"/>
        <v>11278.687799999998</v>
      </c>
    </row>
    <row r="10" spans="1:15" x14ac:dyDescent="0.2">
      <c r="A10" s="19">
        <f>IF(ISBLANK(B10),"",MAX(A$2:A9)+1)</f>
        <v>8</v>
      </c>
      <c r="B10" s="39">
        <v>42552</v>
      </c>
      <c r="C10" s="37" t="s">
        <v>97</v>
      </c>
      <c r="D10" s="36">
        <v>94</v>
      </c>
      <c r="E10" s="16" t="s">
        <v>74</v>
      </c>
      <c r="F10" s="16" t="s">
        <v>96</v>
      </c>
      <c r="G10" s="15">
        <v>6.21</v>
      </c>
      <c r="H10" s="15">
        <v>2547</v>
      </c>
      <c r="I10" s="15">
        <v>200</v>
      </c>
      <c r="J10" s="15">
        <v>1234</v>
      </c>
      <c r="K10" s="15">
        <v>0.67</v>
      </c>
      <c r="L10" s="15">
        <v>600</v>
      </c>
      <c r="M10" s="15"/>
      <c r="N10" s="15">
        <f t="shared" si="0"/>
        <v>4587.88</v>
      </c>
      <c r="O10" s="15">
        <f t="shared" si="1"/>
        <v>5413.6984000000002</v>
      </c>
    </row>
  </sheetData>
  <sheetProtection selectLockedCells="1"/>
  <conditionalFormatting sqref="G3:O10">
    <cfRule type="cellIs" dxfId="18" priority="1" operator="equal">
      <formula>0</formula>
    </cfRule>
  </conditionalFormatting>
  <dataValidations count="3">
    <dataValidation type="list" allowBlank="1" showInputMessage="1" showErrorMessage="1" sqref="C3:C10">
      <formula1>улицы</formula1>
    </dataValidation>
    <dataValidation type="custom" allowBlank="1" showErrorMessage="1" errorTitle="СТОП!" error="В этой ячейкеПорядковый номер появится автоматически после ввода фамилии в столбце &quot;Период проведения работ&quot;. Жми &quot;Отмена&quot;." sqref="A3:A10">
      <formula1>0</formula1>
    </dataValidation>
    <dataValidation type="list" allowBlank="1" showInputMessage="1" showErrorMessage="1" sqref="D3:D10">
      <formula1>список</formula1>
    </dataValidation>
  </dataValidations>
  <pageMargins left="0.23622047244094491" right="0.19685039370078741" top="0.19685039370078741" bottom="0.19685039370078741" header="0" footer="0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Списки!$A$2:$A$4</xm:f>
          </x14:formula1>
          <xm:sqref>E3:E10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3" sqref="C3"/>
    </sheetView>
  </sheetViews>
  <sheetFormatPr defaultRowHeight="14.25" x14ac:dyDescent="0.2"/>
  <cols>
    <col min="1" max="1" width="17.25" customWidth="1"/>
    <col min="2" max="2" width="6" style="2" customWidth="1"/>
    <col min="3" max="3" width="12.375" style="30" bestFit="1" customWidth="1"/>
    <col min="4" max="4" width="11.625" style="30" customWidth="1"/>
  </cols>
  <sheetData>
    <row r="1" spans="1:4" ht="38.25" customHeight="1" x14ac:dyDescent="0.2">
      <c r="A1" s="57" t="s">
        <v>106</v>
      </c>
      <c r="B1" s="57"/>
      <c r="C1" s="57"/>
      <c r="D1" s="57"/>
    </row>
    <row r="2" spans="1:4" ht="94.5" x14ac:dyDescent="0.2">
      <c r="A2" s="20" t="s">
        <v>99</v>
      </c>
      <c r="B2" s="20" t="s">
        <v>72</v>
      </c>
      <c r="C2" s="20" t="s">
        <v>87</v>
      </c>
      <c r="D2" s="21" t="s">
        <v>88</v>
      </c>
    </row>
    <row r="3" spans="1:4" ht="15.75" x14ac:dyDescent="0.2">
      <c r="A3" s="26" t="s">
        <v>97</v>
      </c>
      <c r="B3" s="33">
        <v>36</v>
      </c>
      <c r="C3" s="55">
        <v>56241.58</v>
      </c>
      <c r="D3" s="31"/>
    </row>
    <row r="4" spans="1:4" ht="14.25" customHeight="1" x14ac:dyDescent="0.2">
      <c r="A4" s="26" t="s">
        <v>97</v>
      </c>
      <c r="B4" s="33">
        <v>94</v>
      </c>
      <c r="C4" s="28">
        <v>-52734.899999999965</v>
      </c>
      <c r="D4" s="31">
        <v>1000</v>
      </c>
    </row>
    <row r="5" spans="1:4" ht="15.75" x14ac:dyDescent="0.2">
      <c r="A5" s="23" t="s">
        <v>7</v>
      </c>
      <c r="B5" s="24">
        <v>28</v>
      </c>
      <c r="C5" s="56">
        <v>371412.5698</v>
      </c>
      <c r="D5" s="32">
        <v>222184.95</v>
      </c>
    </row>
    <row r="6" spans="1:4" ht="15.75" x14ac:dyDescent="0.2">
      <c r="A6" s="23" t="s">
        <v>7</v>
      </c>
      <c r="B6" s="24">
        <v>30</v>
      </c>
      <c r="C6" s="56">
        <v>119937.66</v>
      </c>
      <c r="D6" s="32">
        <v>110705.16</v>
      </c>
    </row>
    <row r="7" spans="1:4" ht="15.75" x14ac:dyDescent="0.25">
      <c r="A7" s="25" t="s">
        <v>98</v>
      </c>
      <c r="B7" s="27"/>
      <c r="C7" s="29">
        <f>SUM(C4:C6)</f>
        <v>438615.32980000007</v>
      </c>
      <c r="D7" s="29">
        <f>SUM(D4:D6)</f>
        <v>333890.11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E3" sqref="E3:E6"/>
    </sheetView>
  </sheetViews>
  <sheetFormatPr defaultRowHeight="14.25" x14ac:dyDescent="0.2"/>
  <cols>
    <col min="1" max="1" width="16.25" customWidth="1"/>
    <col min="2" max="2" width="6" customWidth="1"/>
    <col min="3" max="3" width="11.5" customWidth="1"/>
    <col min="4" max="4" width="11.375" customWidth="1"/>
    <col min="5" max="5" width="11.125" customWidth="1"/>
    <col min="7" max="7" width="60.25" customWidth="1"/>
    <col min="8" max="8" width="11.5" customWidth="1"/>
    <col min="9" max="9" width="12.375" customWidth="1"/>
  </cols>
  <sheetData>
    <row r="1" spans="1:9" ht="15.75" x14ac:dyDescent="0.2">
      <c r="A1" s="64" t="s">
        <v>108</v>
      </c>
      <c r="B1" s="64"/>
      <c r="C1" s="64"/>
      <c r="D1" s="64"/>
      <c r="E1" s="64"/>
      <c r="F1" s="64"/>
      <c r="G1" s="64"/>
      <c r="H1" s="64"/>
      <c r="I1" s="64"/>
    </row>
    <row r="2" spans="1:9" ht="94.5" x14ac:dyDescent="0.2">
      <c r="A2" s="20" t="s">
        <v>99</v>
      </c>
      <c r="B2" s="20" t="s">
        <v>72</v>
      </c>
      <c r="C2" s="20" t="s">
        <v>87</v>
      </c>
      <c r="D2" s="21" t="s">
        <v>88</v>
      </c>
      <c r="E2" s="22" t="s">
        <v>89</v>
      </c>
      <c r="F2" s="22" t="s">
        <v>73</v>
      </c>
      <c r="G2" s="20" t="s">
        <v>90</v>
      </c>
      <c r="H2" s="20" t="s">
        <v>91</v>
      </c>
      <c r="I2" s="22" t="s">
        <v>92</v>
      </c>
    </row>
    <row r="3" spans="1:9" ht="15" x14ac:dyDescent="0.2">
      <c r="A3" s="65" t="s">
        <v>97</v>
      </c>
      <c r="B3" s="66">
        <v>94</v>
      </c>
      <c r="C3" s="67">
        <v>-52734.899999999965</v>
      </c>
      <c r="D3" s="68">
        <v>1000</v>
      </c>
      <c r="E3" s="69">
        <f>SUM(H3:H6)</f>
        <v>13472.86</v>
      </c>
      <c r="F3" s="41">
        <v>42401</v>
      </c>
      <c r="G3" s="42" t="s">
        <v>93</v>
      </c>
      <c r="H3" s="43">
        <v>740.46</v>
      </c>
      <c r="I3" s="70">
        <f>C3+D3-E3</f>
        <v>-65207.759999999966</v>
      </c>
    </row>
    <row r="4" spans="1:9" ht="15" x14ac:dyDescent="0.2">
      <c r="A4" s="65"/>
      <c r="B4" s="66"/>
      <c r="C4" s="67"/>
      <c r="D4" s="68"/>
      <c r="E4" s="69"/>
      <c r="F4" s="41">
        <v>42491</v>
      </c>
      <c r="G4" s="42" t="s">
        <v>94</v>
      </c>
      <c r="H4" s="43">
        <v>502.85</v>
      </c>
      <c r="I4" s="70"/>
    </row>
    <row r="5" spans="1:9" ht="15" x14ac:dyDescent="0.2">
      <c r="A5" s="65"/>
      <c r="B5" s="66"/>
      <c r="C5" s="67"/>
      <c r="D5" s="68"/>
      <c r="E5" s="69"/>
      <c r="F5" s="41">
        <v>42522</v>
      </c>
      <c r="G5" s="42" t="s">
        <v>95</v>
      </c>
      <c r="H5" s="43">
        <v>6815.85</v>
      </c>
      <c r="I5" s="70"/>
    </row>
    <row r="6" spans="1:9" ht="15" x14ac:dyDescent="0.2">
      <c r="A6" s="65"/>
      <c r="B6" s="66"/>
      <c r="C6" s="67"/>
      <c r="D6" s="68"/>
      <c r="E6" s="69"/>
      <c r="F6" s="41">
        <v>42552</v>
      </c>
      <c r="G6" s="42" t="s">
        <v>96</v>
      </c>
      <c r="H6" s="43">
        <v>5413.7</v>
      </c>
      <c r="I6" s="70"/>
    </row>
    <row r="7" spans="1:9" ht="15.75" x14ac:dyDescent="0.2">
      <c r="A7" s="40" t="s">
        <v>97</v>
      </c>
      <c r="B7" s="44">
        <v>36</v>
      </c>
      <c r="C7" s="45">
        <v>56241.58</v>
      </c>
      <c r="D7" s="46"/>
      <c r="E7" s="47">
        <v>11278.687799999998</v>
      </c>
      <c r="F7" s="41" t="s">
        <v>105</v>
      </c>
      <c r="G7" s="42" t="s">
        <v>101</v>
      </c>
      <c r="H7" s="43">
        <v>11278.687799999998</v>
      </c>
      <c r="I7" s="48">
        <f>C7+D7-E7</f>
        <v>44962.892200000002</v>
      </c>
    </row>
    <row r="8" spans="1:9" ht="15.75" customHeight="1" x14ac:dyDescent="0.2">
      <c r="A8" s="49" t="s">
        <v>7</v>
      </c>
      <c r="B8" s="60">
        <v>28</v>
      </c>
      <c r="C8" s="60">
        <v>371412.5698</v>
      </c>
      <c r="D8" s="60">
        <v>222184.95</v>
      </c>
      <c r="E8" s="62">
        <f>SUM(H8:H9)</f>
        <v>17230.076799999999</v>
      </c>
      <c r="F8" s="50" t="s">
        <v>107</v>
      </c>
      <c r="G8" s="53" t="s">
        <v>102</v>
      </c>
      <c r="H8" s="54">
        <v>16009.048199999999</v>
      </c>
      <c r="I8" s="58">
        <f t="shared" ref="I8:I10" si="0">C8+D8-E8</f>
        <v>576367.44299999997</v>
      </c>
    </row>
    <row r="9" spans="1:9" ht="15.75" customHeight="1" x14ac:dyDescent="0.2">
      <c r="A9" s="49" t="s">
        <v>7</v>
      </c>
      <c r="B9" s="61"/>
      <c r="C9" s="61"/>
      <c r="D9" s="61"/>
      <c r="E9" s="63"/>
      <c r="F9" s="50" t="s">
        <v>104</v>
      </c>
      <c r="G9" s="53" t="s">
        <v>103</v>
      </c>
      <c r="H9" s="54">
        <v>1221.0285999999999</v>
      </c>
      <c r="I9" s="59"/>
    </row>
    <row r="10" spans="1:9" ht="15.75" x14ac:dyDescent="0.2">
      <c r="A10" s="49" t="s">
        <v>7</v>
      </c>
      <c r="B10" s="50">
        <v>30</v>
      </c>
      <c r="C10" s="51">
        <v>119937.66</v>
      </c>
      <c r="D10" s="51">
        <v>110705.16</v>
      </c>
      <c r="E10" s="52">
        <v>15896.027799999998</v>
      </c>
      <c r="F10" s="50" t="s">
        <v>105</v>
      </c>
      <c r="G10" s="53" t="s">
        <v>103</v>
      </c>
      <c r="H10" s="54">
        <v>15896.027799999998</v>
      </c>
      <c r="I10" s="48">
        <f t="shared" si="0"/>
        <v>214746.7922</v>
      </c>
    </row>
  </sheetData>
  <mergeCells count="12">
    <mergeCell ref="I8:I9"/>
    <mergeCell ref="C8:C9"/>
    <mergeCell ref="D8:D9"/>
    <mergeCell ref="E8:E9"/>
    <mergeCell ref="A1:I1"/>
    <mergeCell ref="A3:A6"/>
    <mergeCell ref="B3:B6"/>
    <mergeCell ref="C3:C6"/>
    <mergeCell ref="D3:D6"/>
    <mergeCell ref="E3:E6"/>
    <mergeCell ref="I3:I6"/>
    <mergeCell ref="B8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B4"/>
  <sheetViews>
    <sheetView zoomScaleNormal="100" workbookViewId="0">
      <selection activeCell="C8" sqref="C8"/>
    </sheetView>
  </sheetViews>
  <sheetFormatPr defaultRowHeight="14.25" x14ac:dyDescent="0.2"/>
  <cols>
    <col min="1" max="1" width="17.125" style="13" bestFit="1" customWidth="1"/>
    <col min="2" max="2" width="13.5" style="6" bestFit="1" customWidth="1"/>
    <col min="3" max="3" width="17.125" style="14" bestFit="1" customWidth="1"/>
    <col min="4" max="4" width="14.75" style="14" bestFit="1" customWidth="1"/>
    <col min="5" max="5" width="10.625" style="14" bestFit="1" customWidth="1"/>
    <col min="6" max="6" width="10" style="14" bestFit="1" customWidth="1"/>
    <col min="7" max="7" width="15.625" style="14" bestFit="1" customWidth="1"/>
    <col min="8" max="8" width="8" style="14" bestFit="1" customWidth="1"/>
    <col min="9" max="9" width="6.5" style="6" bestFit="1" customWidth="1"/>
    <col min="10" max="10" width="14.375" style="6" bestFit="1" customWidth="1"/>
    <col min="11" max="11" width="9.875" style="14" bestFit="1" customWidth="1"/>
    <col min="12" max="12" width="9.75" style="6" bestFit="1" customWidth="1"/>
    <col min="13" max="13" width="10.25" style="14" bestFit="1" customWidth="1"/>
    <col min="14" max="14" width="8.375" style="14" bestFit="1" customWidth="1"/>
    <col min="15" max="15" width="11.125" style="14" bestFit="1" customWidth="1"/>
    <col min="16" max="16" width="10.25" style="14" bestFit="1" customWidth="1"/>
    <col min="17" max="17" width="10.875" style="6" bestFit="1" customWidth="1"/>
    <col min="18" max="18" width="9" style="14"/>
    <col min="19" max="19" width="7.5" style="14" bestFit="1" customWidth="1"/>
    <col min="20" max="20" width="7" style="14" bestFit="1" customWidth="1"/>
    <col min="21" max="21" width="9.75" style="14" bestFit="1" customWidth="1"/>
    <col min="22" max="22" width="9.25" style="14" bestFit="1" customWidth="1"/>
    <col min="23" max="23" width="10.875" style="6" bestFit="1" customWidth="1"/>
    <col min="24" max="24" width="16.125" style="14" bestFit="1" customWidth="1"/>
    <col min="25" max="25" width="10.5" style="14" bestFit="1" customWidth="1"/>
    <col min="26" max="26" width="6.875" style="14" bestFit="1" customWidth="1"/>
    <col min="27" max="27" width="10.75" style="14" bestFit="1" customWidth="1"/>
    <col min="28" max="28" width="7.125" style="14" bestFit="1" customWidth="1"/>
    <col min="29" max="29" width="11.125" style="14" bestFit="1" customWidth="1"/>
    <col min="30" max="30" width="9.125" style="14" bestFit="1" customWidth="1"/>
    <col min="31" max="31" width="11" style="14" bestFit="1" customWidth="1"/>
    <col min="32" max="32" width="9.25" style="14" bestFit="1" customWidth="1"/>
    <col min="33" max="33" width="13.375" style="14" bestFit="1" customWidth="1"/>
    <col min="34" max="34" width="8.75" style="14" bestFit="1" customWidth="1"/>
    <col min="35" max="35" width="15.125" style="14" bestFit="1" customWidth="1"/>
    <col min="36" max="36" width="11.5" style="14" bestFit="1" customWidth="1"/>
    <col min="37" max="37" width="8.125" style="14" bestFit="1" customWidth="1"/>
    <col min="38" max="38" width="10.375" style="6" bestFit="1" customWidth="1"/>
    <col min="39" max="39" width="10" style="6" bestFit="1" customWidth="1"/>
    <col min="40" max="40" width="11.125" style="14" bestFit="1" customWidth="1"/>
    <col min="41" max="41" width="8" style="14" bestFit="1" customWidth="1"/>
    <col min="42" max="42" width="13.25" style="14" bestFit="1" customWidth="1"/>
    <col min="43" max="43" width="9.25" style="14" bestFit="1" customWidth="1"/>
    <col min="44" max="44" width="13" style="14" bestFit="1" customWidth="1"/>
    <col min="45" max="45" width="8.75" style="14" bestFit="1" customWidth="1"/>
    <col min="46" max="46" width="14.875" style="14" bestFit="1" customWidth="1"/>
    <col min="47" max="47" width="13.25" style="14" bestFit="1" customWidth="1"/>
    <col min="48" max="48" width="11.375" style="14" bestFit="1" customWidth="1"/>
    <col min="49" max="49" width="8" style="14" bestFit="1" customWidth="1"/>
    <col min="50" max="50" width="14.375" style="14" bestFit="1" customWidth="1"/>
    <col min="51" max="51" width="16.5" style="14" bestFit="1" customWidth="1"/>
    <col min="52" max="52" width="15.125" style="14" bestFit="1" customWidth="1"/>
    <col min="53" max="53" width="10.875" style="14" bestFit="1" customWidth="1"/>
    <col min="54" max="54" width="12.125" style="14" bestFit="1" customWidth="1"/>
    <col min="55" max="16384" width="9" style="6"/>
  </cols>
  <sheetData>
    <row r="1" spans="1:1" s="11" customFormat="1" x14ac:dyDescent="0.2">
      <c r="A1" s="10" t="s">
        <v>1</v>
      </c>
    </row>
    <row r="2" spans="1:1" x14ac:dyDescent="0.2">
      <c r="A2" s="12" t="s">
        <v>74</v>
      </c>
    </row>
    <row r="3" spans="1:1" x14ac:dyDescent="0.2">
      <c r="A3" s="12" t="s">
        <v>75</v>
      </c>
    </row>
    <row r="4" spans="1:1" x14ac:dyDescent="0.2">
      <c r="A4" s="12" t="s">
        <v>76</v>
      </c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4"/>
  <sheetViews>
    <sheetView workbookViewId="0">
      <selection activeCell="L28" sqref="L28"/>
    </sheetView>
  </sheetViews>
  <sheetFormatPr defaultRowHeight="14.25" x14ac:dyDescent="0.2"/>
  <cols>
    <col min="1" max="1" width="17.125" bestFit="1" customWidth="1"/>
    <col min="2" max="2" width="16.75" bestFit="1" customWidth="1"/>
    <col min="3" max="3" width="17.125" bestFit="1" customWidth="1"/>
    <col min="4" max="4" width="14.75" bestFit="1" customWidth="1"/>
    <col min="5" max="5" width="10.625" bestFit="1" customWidth="1"/>
    <col min="6" max="6" width="10" bestFit="1" customWidth="1"/>
    <col min="7" max="7" width="15.625" bestFit="1" customWidth="1"/>
    <col min="8" max="8" width="8" bestFit="1" customWidth="1"/>
    <col min="9" max="9" width="6.5" bestFit="1" customWidth="1"/>
    <col min="10" max="10" width="14.375" bestFit="1" customWidth="1"/>
    <col min="11" max="11" width="9.875" bestFit="1" customWidth="1"/>
    <col min="12" max="12" width="9.75" bestFit="1" customWidth="1"/>
    <col min="13" max="13" width="10.25" bestFit="1" customWidth="1"/>
    <col min="14" max="14" width="8.375" bestFit="1" customWidth="1"/>
    <col min="15" max="15" width="11.125" bestFit="1" customWidth="1"/>
    <col min="16" max="16" width="10.25" bestFit="1" customWidth="1"/>
    <col min="17" max="17" width="10.875" bestFit="1" customWidth="1"/>
    <col min="19" max="19" width="7.5" bestFit="1" customWidth="1"/>
    <col min="20" max="20" width="7" bestFit="1" customWidth="1"/>
    <col min="21" max="21" width="9.75" bestFit="1" customWidth="1"/>
    <col min="22" max="22" width="9.25" bestFit="1" customWidth="1"/>
    <col min="23" max="23" width="10.875" bestFit="1" customWidth="1"/>
    <col min="24" max="24" width="16.125" bestFit="1" customWidth="1"/>
    <col min="25" max="25" width="10.5" bestFit="1" customWidth="1"/>
    <col min="26" max="26" width="6.875" bestFit="1" customWidth="1"/>
    <col min="27" max="27" width="10.75" bestFit="1" customWidth="1"/>
    <col min="28" max="28" width="7.125" bestFit="1" customWidth="1"/>
    <col min="29" max="29" width="11.125" bestFit="1" customWidth="1"/>
    <col min="30" max="30" width="9.125" bestFit="1" customWidth="1"/>
    <col min="31" max="31" width="11" bestFit="1" customWidth="1"/>
    <col min="32" max="32" width="9.25" bestFit="1" customWidth="1"/>
    <col min="33" max="33" width="13.375" bestFit="1" customWidth="1"/>
    <col min="34" max="34" width="8.75" bestFit="1" customWidth="1"/>
    <col min="35" max="35" width="15.125" bestFit="1" customWidth="1"/>
    <col min="36" max="36" width="11.5" bestFit="1" customWidth="1"/>
    <col min="37" max="37" width="8.125" bestFit="1" customWidth="1"/>
    <col min="38" max="38" width="10.375" bestFit="1" customWidth="1"/>
    <col min="39" max="39" width="10" bestFit="1" customWidth="1"/>
    <col min="40" max="40" width="11.125" bestFit="1" customWidth="1"/>
    <col min="41" max="41" width="8" bestFit="1" customWidth="1"/>
    <col min="42" max="42" width="13.25" bestFit="1" customWidth="1"/>
    <col min="43" max="43" width="9.25" bestFit="1" customWidth="1"/>
    <col min="44" max="44" width="13" bestFit="1" customWidth="1"/>
    <col min="45" max="45" width="8.75" bestFit="1" customWidth="1"/>
    <col min="46" max="46" width="14.875" bestFit="1" customWidth="1"/>
    <col min="47" max="47" width="13.25" bestFit="1" customWidth="1"/>
    <col min="48" max="48" width="11.375" bestFit="1" customWidth="1"/>
    <col min="49" max="49" width="8" bestFit="1" customWidth="1"/>
    <col min="50" max="50" width="14.375" bestFit="1" customWidth="1"/>
    <col min="51" max="51" width="16.5" bestFit="1" customWidth="1"/>
    <col min="52" max="52" width="15.125" bestFit="1" customWidth="1"/>
    <col min="53" max="53" width="10.875" bestFit="1" customWidth="1"/>
    <col min="54" max="54" width="12.125" bestFit="1" customWidth="1"/>
  </cols>
  <sheetData>
    <row r="1" spans="1:54" x14ac:dyDescent="0.2">
      <c r="A1" s="9" t="s">
        <v>4</v>
      </c>
      <c r="B1" s="1" t="s">
        <v>97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1" t="s">
        <v>11</v>
      </c>
      <c r="J1" s="1" t="s">
        <v>12</v>
      </c>
      <c r="K1" s="2" t="s">
        <v>13</v>
      </c>
      <c r="L1" s="1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1" t="s">
        <v>19</v>
      </c>
      <c r="R1" s="2" t="s">
        <v>20</v>
      </c>
      <c r="S1" s="2" t="s">
        <v>21</v>
      </c>
      <c r="T1" s="2" t="s">
        <v>22</v>
      </c>
      <c r="U1" s="2" t="s">
        <v>23</v>
      </c>
      <c r="V1" s="2" t="s">
        <v>24</v>
      </c>
      <c r="W1" s="1" t="s">
        <v>25</v>
      </c>
      <c r="X1" s="2" t="s">
        <v>26</v>
      </c>
      <c r="Y1" s="2" t="s">
        <v>27</v>
      </c>
      <c r="Z1" s="2" t="s">
        <v>28</v>
      </c>
      <c r="AA1" s="2" t="s">
        <v>29</v>
      </c>
      <c r="AB1" s="2" t="s">
        <v>3</v>
      </c>
      <c r="AC1" s="2" t="s">
        <v>30</v>
      </c>
      <c r="AD1" s="2" t="s">
        <v>31</v>
      </c>
      <c r="AE1" s="2" t="s">
        <v>32</v>
      </c>
      <c r="AF1" s="2" t="s">
        <v>33</v>
      </c>
      <c r="AG1" s="2" t="s">
        <v>34</v>
      </c>
      <c r="AH1" s="2" t="s">
        <v>35</v>
      </c>
      <c r="AI1" s="2" t="s">
        <v>36</v>
      </c>
      <c r="AJ1" s="2" t="s">
        <v>37</v>
      </c>
      <c r="AK1" s="2" t="s">
        <v>38</v>
      </c>
      <c r="AL1" s="1" t="s">
        <v>39</v>
      </c>
      <c r="AM1" s="1" t="s">
        <v>40</v>
      </c>
      <c r="AN1" s="2" t="s">
        <v>41</v>
      </c>
      <c r="AO1" s="2" t="s">
        <v>2</v>
      </c>
      <c r="AP1" s="2" t="s">
        <v>42</v>
      </c>
      <c r="AQ1" s="2" t="s">
        <v>43</v>
      </c>
      <c r="AR1" s="2" t="s">
        <v>44</v>
      </c>
      <c r="AS1" s="2" t="s">
        <v>45</v>
      </c>
      <c r="AT1" s="2" t="s">
        <v>46</v>
      </c>
      <c r="AU1" s="2" t="s">
        <v>47</v>
      </c>
      <c r="AV1" s="2" t="s">
        <v>48</v>
      </c>
      <c r="AW1" s="2" t="s">
        <v>49</v>
      </c>
      <c r="AX1" s="2" t="s">
        <v>50</v>
      </c>
      <c r="AY1" s="2" t="s">
        <v>51</v>
      </c>
      <c r="AZ1" s="2" t="s">
        <v>52</v>
      </c>
      <c r="BA1" s="2" t="s">
        <v>53</v>
      </c>
      <c r="BB1" s="2" t="s">
        <v>54</v>
      </c>
    </row>
    <row r="2" spans="1:54" x14ac:dyDescent="0.2">
      <c r="A2" s="1" t="s">
        <v>97</v>
      </c>
      <c r="B2" s="2">
        <v>7</v>
      </c>
      <c r="C2" s="8">
        <v>31</v>
      </c>
      <c r="D2" s="8">
        <v>29</v>
      </c>
      <c r="E2" s="8">
        <v>28</v>
      </c>
      <c r="F2" s="8">
        <v>1</v>
      </c>
      <c r="G2" s="8">
        <v>3</v>
      </c>
      <c r="H2" s="8">
        <v>29</v>
      </c>
      <c r="I2" s="8">
        <v>117</v>
      </c>
      <c r="J2" s="8">
        <v>22</v>
      </c>
      <c r="K2" s="8">
        <v>24</v>
      </c>
      <c r="L2" s="8">
        <v>5</v>
      </c>
      <c r="M2" s="8">
        <v>6</v>
      </c>
      <c r="N2" s="8">
        <v>4</v>
      </c>
      <c r="O2" s="8">
        <v>50</v>
      </c>
      <c r="P2" s="8">
        <v>8</v>
      </c>
      <c r="Q2" s="8">
        <v>22</v>
      </c>
      <c r="R2" s="8">
        <v>25</v>
      </c>
      <c r="S2" s="8">
        <v>10</v>
      </c>
      <c r="T2" s="8">
        <v>9</v>
      </c>
      <c r="U2" s="8">
        <v>9</v>
      </c>
      <c r="V2" s="8">
        <v>1</v>
      </c>
      <c r="W2" s="8">
        <v>9</v>
      </c>
      <c r="X2" s="8">
        <v>40</v>
      </c>
      <c r="Y2" s="8">
        <v>11</v>
      </c>
      <c r="Z2" s="8">
        <v>44</v>
      </c>
      <c r="AA2" s="8">
        <v>14</v>
      </c>
      <c r="AB2" s="8">
        <v>4</v>
      </c>
      <c r="AC2" s="8" t="s">
        <v>64</v>
      </c>
      <c r="AD2" s="8">
        <v>24</v>
      </c>
      <c r="AE2" s="8">
        <v>25</v>
      </c>
      <c r="AF2" s="8" t="s">
        <v>65</v>
      </c>
      <c r="AG2" s="8">
        <v>7</v>
      </c>
      <c r="AH2" s="8">
        <v>2</v>
      </c>
      <c r="AI2" s="8">
        <v>10</v>
      </c>
      <c r="AJ2" s="8">
        <v>7</v>
      </c>
      <c r="AK2" s="8">
        <v>20</v>
      </c>
      <c r="AL2" s="8">
        <v>5</v>
      </c>
      <c r="AM2" s="8">
        <v>14</v>
      </c>
      <c r="AN2" s="8">
        <v>1</v>
      </c>
      <c r="AO2" s="8">
        <v>1</v>
      </c>
      <c r="AP2" s="8" t="s">
        <v>65</v>
      </c>
      <c r="AQ2" s="8">
        <v>8</v>
      </c>
      <c r="AR2" s="8">
        <v>21</v>
      </c>
      <c r="AS2" s="8">
        <v>31</v>
      </c>
      <c r="AT2" s="8">
        <v>3</v>
      </c>
      <c r="AU2" s="8" t="s">
        <v>71</v>
      </c>
      <c r="AV2" s="8">
        <v>34</v>
      </c>
      <c r="AW2" s="8">
        <v>3</v>
      </c>
      <c r="AX2" s="8">
        <v>29</v>
      </c>
      <c r="AY2" s="8">
        <v>5</v>
      </c>
      <c r="AZ2" s="8">
        <v>10</v>
      </c>
      <c r="BA2" s="8">
        <v>2</v>
      </c>
      <c r="BB2" s="8">
        <v>133</v>
      </c>
    </row>
    <row r="3" spans="1:54" x14ac:dyDescent="0.2">
      <c r="A3" s="1" t="s">
        <v>5</v>
      </c>
      <c r="B3" s="2">
        <v>9</v>
      </c>
      <c r="C3" s="8">
        <v>49</v>
      </c>
      <c r="D3" s="8"/>
      <c r="E3" s="8">
        <v>30</v>
      </c>
      <c r="F3" s="8">
        <v>2</v>
      </c>
      <c r="G3" s="8">
        <v>15</v>
      </c>
      <c r="H3" s="8"/>
      <c r="K3" s="8">
        <v>45</v>
      </c>
      <c r="L3" s="2">
        <v>30</v>
      </c>
      <c r="M3" s="8">
        <v>12</v>
      </c>
      <c r="N3" s="8" t="s">
        <v>59</v>
      </c>
      <c r="O3" s="8">
        <v>52</v>
      </c>
      <c r="P3" s="8"/>
      <c r="Q3" s="8">
        <v>54</v>
      </c>
      <c r="R3" s="8">
        <v>27</v>
      </c>
      <c r="S3" s="8">
        <v>12</v>
      </c>
      <c r="T3" s="8">
        <v>11</v>
      </c>
      <c r="U3" s="8"/>
      <c r="V3" s="8">
        <v>2</v>
      </c>
      <c r="X3" s="8" t="s">
        <v>62</v>
      </c>
      <c r="Y3" s="8">
        <v>13</v>
      </c>
      <c r="Z3" s="8">
        <v>46</v>
      </c>
      <c r="AA3" s="8"/>
      <c r="AB3" s="8">
        <v>6</v>
      </c>
      <c r="AC3" s="8">
        <v>4</v>
      </c>
      <c r="AD3" s="8">
        <v>23</v>
      </c>
      <c r="AE3" s="8">
        <v>58</v>
      </c>
      <c r="AF3" s="8">
        <v>42</v>
      </c>
      <c r="AG3" s="8">
        <v>76</v>
      </c>
      <c r="AH3" s="8">
        <v>4</v>
      </c>
      <c r="AI3" s="8">
        <v>13</v>
      </c>
      <c r="AJ3" s="8"/>
      <c r="AK3" s="8">
        <v>35</v>
      </c>
      <c r="AL3" s="8">
        <v>12</v>
      </c>
      <c r="AM3" s="8">
        <v>37</v>
      </c>
      <c r="AN3" s="8">
        <v>6</v>
      </c>
      <c r="AO3" s="8">
        <v>3</v>
      </c>
      <c r="AP3" s="8"/>
      <c r="AQ3" s="8"/>
      <c r="AR3" s="8"/>
      <c r="AS3" s="8">
        <v>33</v>
      </c>
      <c r="AT3" s="8">
        <v>6</v>
      </c>
      <c r="AU3" s="8">
        <v>11</v>
      </c>
      <c r="AV3" s="8">
        <v>36</v>
      </c>
      <c r="AW3" s="8"/>
      <c r="AX3" s="8"/>
      <c r="AY3" s="8" t="s">
        <v>56</v>
      </c>
      <c r="AZ3" s="8"/>
      <c r="BA3" s="8">
        <v>5</v>
      </c>
      <c r="BB3" s="8">
        <v>135</v>
      </c>
    </row>
    <row r="4" spans="1:54" x14ac:dyDescent="0.2">
      <c r="A4" s="1" t="s">
        <v>6</v>
      </c>
      <c r="B4" s="2">
        <v>36</v>
      </c>
      <c r="C4" s="8"/>
      <c r="D4" s="8"/>
      <c r="E4" s="8"/>
      <c r="F4" s="8">
        <v>3</v>
      </c>
      <c r="G4" s="8" t="s">
        <v>57</v>
      </c>
      <c r="H4" s="8"/>
      <c r="K4" s="8">
        <v>67</v>
      </c>
      <c r="L4" s="2">
        <v>32</v>
      </c>
      <c r="M4" s="8">
        <v>17</v>
      </c>
      <c r="N4" s="8">
        <v>13</v>
      </c>
      <c r="O4" s="8" t="s">
        <v>60</v>
      </c>
      <c r="P4" s="8"/>
      <c r="Q4" s="8">
        <v>62</v>
      </c>
      <c r="R4" s="8">
        <v>29</v>
      </c>
      <c r="S4" s="8"/>
      <c r="T4" s="8" t="s">
        <v>61</v>
      </c>
      <c r="U4" s="8"/>
      <c r="V4" s="8">
        <v>3</v>
      </c>
      <c r="X4" s="8">
        <v>42</v>
      </c>
      <c r="Y4" s="8">
        <v>30</v>
      </c>
      <c r="Z4" s="8"/>
      <c r="AA4" s="8"/>
      <c r="AB4" s="8" t="s">
        <v>63</v>
      </c>
      <c r="AC4" s="8">
        <v>6</v>
      </c>
      <c r="AD4" s="8"/>
      <c r="AE4" s="8">
        <v>60</v>
      </c>
      <c r="AF4" s="8">
        <v>44</v>
      </c>
      <c r="AG4" s="8">
        <v>78</v>
      </c>
      <c r="AH4" s="8" t="s">
        <v>56</v>
      </c>
      <c r="AI4" s="8"/>
      <c r="AJ4" s="8"/>
      <c r="AK4" s="8">
        <v>37</v>
      </c>
      <c r="AN4" s="8">
        <v>8</v>
      </c>
      <c r="AO4" s="8">
        <v>4</v>
      </c>
      <c r="AP4" s="8"/>
      <c r="AQ4" s="8"/>
      <c r="AR4" s="8"/>
      <c r="AS4" s="8"/>
      <c r="AT4" s="8">
        <v>11</v>
      </c>
      <c r="AU4" s="8"/>
      <c r="AV4" s="8">
        <v>38</v>
      </c>
      <c r="AW4" s="8"/>
      <c r="AX4" s="8"/>
      <c r="AY4" s="8"/>
      <c r="AZ4" s="8"/>
      <c r="BA4" s="8">
        <v>10</v>
      </c>
      <c r="BB4" s="8">
        <v>139</v>
      </c>
    </row>
    <row r="5" spans="1:54" x14ac:dyDescent="0.2">
      <c r="A5" s="1" t="s">
        <v>7</v>
      </c>
      <c r="B5" s="2">
        <v>94</v>
      </c>
      <c r="C5" s="8"/>
      <c r="D5" s="8"/>
      <c r="E5" s="8"/>
      <c r="F5" s="8">
        <v>5</v>
      </c>
      <c r="G5" s="8"/>
      <c r="H5" s="8"/>
      <c r="K5" s="8">
        <v>69</v>
      </c>
      <c r="M5" s="8">
        <v>22</v>
      </c>
      <c r="N5" s="8">
        <v>14</v>
      </c>
      <c r="O5" s="8"/>
      <c r="P5" s="8"/>
      <c r="Q5" s="8">
        <v>83</v>
      </c>
      <c r="R5" s="8"/>
      <c r="S5" s="8"/>
      <c r="T5" s="8">
        <v>15</v>
      </c>
      <c r="U5" s="8"/>
      <c r="V5" s="8" t="s">
        <v>56</v>
      </c>
      <c r="X5" s="8">
        <v>71</v>
      </c>
      <c r="Y5" s="8">
        <v>35</v>
      </c>
      <c r="Z5" s="8"/>
      <c r="AA5" s="8"/>
      <c r="AB5" s="8">
        <v>19</v>
      </c>
      <c r="AC5" s="8"/>
      <c r="AD5" s="8"/>
      <c r="AE5" s="8">
        <v>66</v>
      </c>
      <c r="AF5" s="8"/>
      <c r="AG5" s="8">
        <v>88</v>
      </c>
      <c r="AH5" s="8">
        <v>6</v>
      </c>
      <c r="AI5" s="8"/>
      <c r="AJ5" s="8"/>
      <c r="AK5" s="8"/>
      <c r="AN5" s="8">
        <v>14</v>
      </c>
      <c r="AO5" s="8">
        <v>6</v>
      </c>
      <c r="AP5" s="8"/>
      <c r="AQ5" s="8"/>
      <c r="AR5" s="8"/>
      <c r="AS5" s="8"/>
      <c r="AT5" s="8"/>
      <c r="AU5" s="8"/>
      <c r="AV5" s="8">
        <v>42</v>
      </c>
      <c r="AW5" s="8"/>
      <c r="AX5" s="8"/>
      <c r="AY5" s="8"/>
      <c r="AZ5" s="8"/>
      <c r="BA5" s="8"/>
      <c r="BB5" s="8">
        <v>141</v>
      </c>
    </row>
    <row r="6" spans="1:54" x14ac:dyDescent="0.2">
      <c r="A6" s="1" t="s">
        <v>8</v>
      </c>
      <c r="B6" s="2" t="s">
        <v>55</v>
      </c>
      <c r="C6" s="8"/>
      <c r="D6" s="8"/>
      <c r="E6" s="8"/>
      <c r="F6" s="8" t="s">
        <v>56</v>
      </c>
      <c r="G6" s="8"/>
      <c r="H6" s="8"/>
      <c r="K6" s="8">
        <v>79</v>
      </c>
      <c r="M6" s="8" t="s">
        <v>58</v>
      </c>
      <c r="N6" s="8">
        <v>18</v>
      </c>
      <c r="O6" s="8"/>
      <c r="P6" s="8"/>
      <c r="R6" s="8"/>
      <c r="S6" s="8"/>
      <c r="T6" s="8">
        <v>25</v>
      </c>
      <c r="U6" s="8"/>
      <c r="V6" s="8">
        <v>7</v>
      </c>
      <c r="X6" s="8">
        <v>77</v>
      </c>
      <c r="Y6" s="8">
        <v>38</v>
      </c>
      <c r="Z6" s="8"/>
      <c r="AA6" s="8"/>
      <c r="AB6" s="8">
        <v>27</v>
      </c>
      <c r="AC6" s="8"/>
      <c r="AD6" s="8"/>
      <c r="AE6" s="8">
        <v>82</v>
      </c>
      <c r="AF6" s="8"/>
      <c r="AG6" s="8">
        <v>89</v>
      </c>
      <c r="AH6" s="8">
        <v>8</v>
      </c>
      <c r="AI6" s="8"/>
      <c r="AJ6" s="8"/>
      <c r="AK6" s="8"/>
      <c r="AN6" s="8">
        <v>16</v>
      </c>
      <c r="AO6" s="8">
        <v>8</v>
      </c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x14ac:dyDescent="0.2">
      <c r="A7" s="1" t="s">
        <v>9</v>
      </c>
      <c r="B7" s="2">
        <v>96</v>
      </c>
      <c r="C7" s="8"/>
      <c r="D7" s="8"/>
      <c r="E7" s="8"/>
      <c r="F7" s="8"/>
      <c r="G7" s="8"/>
      <c r="H7" s="8"/>
      <c r="K7" s="8">
        <v>96</v>
      </c>
      <c r="M7" s="8">
        <v>37</v>
      </c>
      <c r="N7" s="8">
        <v>22</v>
      </c>
      <c r="O7" s="8"/>
      <c r="P7" s="8"/>
      <c r="R7" s="8"/>
      <c r="S7" s="8"/>
      <c r="T7" s="8">
        <v>27</v>
      </c>
      <c r="U7" s="8"/>
      <c r="V7" s="8">
        <v>9</v>
      </c>
      <c r="X7" s="8">
        <v>79</v>
      </c>
      <c r="Y7" s="8">
        <v>45</v>
      </c>
      <c r="Z7" s="8"/>
      <c r="AA7" s="8"/>
      <c r="AB7" s="8">
        <v>41</v>
      </c>
      <c r="AC7" s="8"/>
      <c r="AD7" s="8"/>
      <c r="AE7" s="8">
        <v>105</v>
      </c>
      <c r="AF7" s="8"/>
      <c r="AG7" s="8"/>
      <c r="AH7" s="8">
        <v>10</v>
      </c>
      <c r="AI7" s="8"/>
      <c r="AJ7" s="8"/>
      <c r="AK7" s="8"/>
      <c r="AN7" s="8" t="s">
        <v>66</v>
      </c>
      <c r="AO7" s="8">
        <v>10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x14ac:dyDescent="0.2">
      <c r="A8" s="1" t="s">
        <v>10</v>
      </c>
      <c r="B8" s="2">
        <v>100</v>
      </c>
      <c r="C8" s="8"/>
      <c r="D8" s="8"/>
      <c r="E8" s="8"/>
      <c r="F8" s="8"/>
      <c r="G8" s="8"/>
      <c r="H8" s="8"/>
      <c r="K8" s="8">
        <v>115</v>
      </c>
      <c r="M8" s="8">
        <v>47</v>
      </c>
      <c r="N8" s="8">
        <v>36</v>
      </c>
      <c r="O8" s="8"/>
      <c r="P8" s="8"/>
      <c r="R8" s="8"/>
      <c r="S8" s="8"/>
      <c r="T8" s="8">
        <v>31</v>
      </c>
      <c r="U8" s="8"/>
      <c r="V8" s="8">
        <v>11</v>
      </c>
      <c r="X8" s="8"/>
      <c r="Y8" s="8">
        <v>48</v>
      </c>
      <c r="Z8" s="8"/>
      <c r="AA8" s="8"/>
      <c r="AB8" s="8">
        <v>43</v>
      </c>
      <c r="AC8" s="8"/>
      <c r="AD8" s="8"/>
      <c r="AE8" s="8">
        <v>114</v>
      </c>
      <c r="AF8" s="8"/>
      <c r="AG8" s="8"/>
      <c r="AH8" s="8">
        <v>14</v>
      </c>
      <c r="AI8" s="8"/>
      <c r="AJ8" s="8"/>
      <c r="AK8" s="8"/>
      <c r="AN8" s="8">
        <v>91</v>
      </c>
      <c r="AO8" s="8">
        <v>11</v>
      </c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</row>
    <row r="9" spans="1:54" x14ac:dyDescent="0.2">
      <c r="A9" s="1" t="s">
        <v>11</v>
      </c>
      <c r="B9" s="2">
        <v>102</v>
      </c>
      <c r="C9" s="8"/>
      <c r="D9" s="8"/>
      <c r="E9" s="8"/>
      <c r="F9" s="8"/>
      <c r="G9" s="8"/>
      <c r="H9" s="8"/>
      <c r="K9" s="8"/>
      <c r="M9" s="8"/>
      <c r="N9" s="8">
        <v>38</v>
      </c>
      <c r="O9" s="8"/>
      <c r="P9" s="8"/>
      <c r="R9" s="8"/>
      <c r="S9" s="8"/>
      <c r="T9" s="8">
        <v>36</v>
      </c>
      <c r="U9" s="8"/>
      <c r="V9" s="8">
        <v>15</v>
      </c>
      <c r="X9" s="8"/>
      <c r="Y9" s="8">
        <v>50</v>
      </c>
      <c r="Z9" s="8"/>
      <c r="AA9" s="8"/>
      <c r="AB9" s="8">
        <v>45</v>
      </c>
      <c r="AC9" s="8"/>
      <c r="AD9" s="8"/>
      <c r="AE9" s="8">
        <v>118</v>
      </c>
      <c r="AF9" s="8"/>
      <c r="AG9" s="8"/>
      <c r="AH9" s="8"/>
      <c r="AI9" s="8"/>
      <c r="AJ9" s="8"/>
      <c r="AK9" s="8"/>
      <c r="AN9" s="8" t="s">
        <v>67</v>
      </c>
      <c r="AO9" s="8">
        <v>12</v>
      </c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x14ac:dyDescent="0.2">
      <c r="A10" s="1" t="s">
        <v>12</v>
      </c>
      <c r="B10" s="2">
        <v>104</v>
      </c>
      <c r="C10" s="8"/>
      <c r="D10" s="8"/>
      <c r="E10" s="8"/>
      <c r="F10" s="8"/>
      <c r="G10" s="8"/>
      <c r="H10" s="8"/>
      <c r="K10" s="8"/>
      <c r="M10" s="8"/>
      <c r="N10" s="8"/>
      <c r="O10" s="8"/>
      <c r="P10" s="8"/>
      <c r="R10" s="8"/>
      <c r="S10" s="8"/>
      <c r="T10" s="8">
        <v>60</v>
      </c>
      <c r="U10" s="8"/>
      <c r="V10" s="8">
        <v>19</v>
      </c>
      <c r="X10" s="8"/>
      <c r="Y10" s="8">
        <v>58</v>
      </c>
      <c r="Z10" s="8"/>
      <c r="AA10" s="8"/>
      <c r="AB10" s="8">
        <v>46</v>
      </c>
      <c r="AC10" s="8"/>
      <c r="AD10" s="8"/>
      <c r="AE10" s="8">
        <v>120</v>
      </c>
      <c r="AF10" s="8"/>
      <c r="AG10" s="8"/>
      <c r="AH10" s="8"/>
      <c r="AI10" s="8"/>
      <c r="AJ10" s="8"/>
      <c r="AK10" s="8"/>
      <c r="AN10" s="8" t="s">
        <v>68</v>
      </c>
      <c r="AO10" s="8">
        <v>13</v>
      </c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</row>
    <row r="11" spans="1:54" x14ac:dyDescent="0.2">
      <c r="A11" s="1" t="s">
        <v>13</v>
      </c>
      <c r="B11" s="2">
        <v>106</v>
      </c>
      <c r="C11" s="8"/>
      <c r="D11" s="8"/>
      <c r="E11" s="8"/>
      <c r="F11" s="8"/>
      <c r="G11" s="8"/>
      <c r="H11" s="8"/>
      <c r="K11" s="8"/>
      <c r="M11" s="8"/>
      <c r="N11" s="8"/>
      <c r="O11" s="8"/>
      <c r="P11" s="8"/>
      <c r="R11" s="8"/>
      <c r="S11" s="8"/>
      <c r="T11" s="8">
        <v>62</v>
      </c>
      <c r="U11" s="8"/>
      <c r="V11" s="8"/>
      <c r="X11" s="8"/>
      <c r="Y11" s="8">
        <v>60</v>
      </c>
      <c r="Z11" s="8"/>
      <c r="AA11" s="8"/>
      <c r="AB11" s="8">
        <v>48</v>
      </c>
      <c r="AC11" s="8"/>
      <c r="AD11" s="8"/>
      <c r="AE11" s="8">
        <v>121</v>
      </c>
      <c r="AF11" s="8"/>
      <c r="AG11" s="8"/>
      <c r="AH11" s="8"/>
      <c r="AI11" s="8"/>
      <c r="AJ11" s="8"/>
      <c r="AK11" s="8"/>
      <c r="AN11" s="8" t="s">
        <v>69</v>
      </c>
      <c r="AO11" s="8">
        <v>14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x14ac:dyDescent="0.2">
      <c r="A12" s="1" t="s">
        <v>14</v>
      </c>
      <c r="B12" s="2">
        <v>108</v>
      </c>
      <c r="C12" s="8"/>
      <c r="D12" s="8"/>
      <c r="E12" s="8"/>
      <c r="F12" s="8"/>
      <c r="G12" s="8"/>
      <c r="H12" s="8"/>
      <c r="K12" s="8"/>
      <c r="M12" s="8"/>
      <c r="N12" s="8"/>
      <c r="O12" s="8"/>
      <c r="P12" s="8"/>
      <c r="R12" s="8"/>
      <c r="S12" s="8"/>
      <c r="T12" s="8"/>
      <c r="U12" s="8"/>
      <c r="V12" s="8"/>
      <c r="X12" s="8"/>
      <c r="Y12" s="8">
        <v>62</v>
      </c>
      <c r="Z12" s="8"/>
      <c r="AA12" s="8"/>
      <c r="AB12" s="8">
        <v>66</v>
      </c>
      <c r="AC12" s="8"/>
      <c r="AD12" s="8"/>
      <c r="AE12" s="8">
        <v>123</v>
      </c>
      <c r="AF12" s="8"/>
      <c r="AG12" s="8"/>
      <c r="AH12" s="8"/>
      <c r="AI12" s="8"/>
      <c r="AJ12" s="8"/>
      <c r="AK12" s="8"/>
      <c r="AN12" s="8" t="s">
        <v>70</v>
      </c>
      <c r="AO12" s="8">
        <v>15</v>
      </c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</row>
    <row r="13" spans="1:54" x14ac:dyDescent="0.2">
      <c r="A13" s="1" t="s">
        <v>15</v>
      </c>
      <c r="B13" s="2">
        <v>110</v>
      </c>
      <c r="C13" s="8"/>
      <c r="D13" s="8"/>
      <c r="E13" s="8"/>
      <c r="F13" s="8"/>
      <c r="G13" s="8"/>
      <c r="H13" s="8"/>
      <c r="K13" s="8"/>
      <c r="M13" s="8"/>
      <c r="N13" s="8"/>
      <c r="O13" s="8"/>
      <c r="P13" s="8"/>
      <c r="R13" s="8"/>
      <c r="S13" s="8"/>
      <c r="T13" s="8"/>
      <c r="U13" s="8"/>
      <c r="V13" s="8"/>
      <c r="X13" s="8"/>
      <c r="Y13" s="8">
        <v>65</v>
      </c>
      <c r="Z13" s="8"/>
      <c r="AA13" s="8"/>
      <c r="AB13" s="8">
        <v>69</v>
      </c>
      <c r="AC13" s="8"/>
      <c r="AD13" s="8"/>
      <c r="AE13" s="8">
        <v>125</v>
      </c>
      <c r="AF13" s="8"/>
      <c r="AG13" s="8"/>
      <c r="AH13" s="8"/>
      <c r="AI13" s="8"/>
      <c r="AJ13" s="8"/>
      <c r="AK13" s="8"/>
      <c r="AN13" s="8">
        <v>109</v>
      </c>
      <c r="AO13" s="8">
        <v>17</v>
      </c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1:54" x14ac:dyDescent="0.2">
      <c r="A14" s="1" t="s">
        <v>16</v>
      </c>
      <c r="B14" s="2">
        <v>112</v>
      </c>
      <c r="C14" s="8"/>
      <c r="D14" s="8"/>
      <c r="E14" s="8"/>
      <c r="F14" s="8"/>
      <c r="G14" s="8"/>
      <c r="H14" s="8"/>
      <c r="K14" s="8"/>
      <c r="M14" s="8"/>
      <c r="N14" s="8"/>
      <c r="O14" s="8"/>
      <c r="P14" s="8"/>
      <c r="R14" s="8"/>
      <c r="S14" s="8"/>
      <c r="T14" s="8"/>
      <c r="U14" s="8"/>
      <c r="V14" s="8"/>
      <c r="X14" s="8"/>
      <c r="Y14" s="8">
        <v>67</v>
      </c>
      <c r="Z14" s="8"/>
      <c r="AA14" s="8"/>
      <c r="AB14" s="8">
        <v>70</v>
      </c>
      <c r="AC14" s="8"/>
      <c r="AD14" s="8"/>
      <c r="AE14" s="8">
        <v>173</v>
      </c>
      <c r="AF14" s="8"/>
      <c r="AG14" s="8"/>
      <c r="AH14" s="8"/>
      <c r="AI14" s="8"/>
      <c r="AJ14" s="8"/>
      <c r="AK14" s="8"/>
      <c r="AN14" s="8">
        <v>111</v>
      </c>
      <c r="AO14" s="8">
        <v>18</v>
      </c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1:54" x14ac:dyDescent="0.2">
      <c r="A15" s="1" t="s">
        <v>17</v>
      </c>
      <c r="B15" s="2">
        <v>114</v>
      </c>
      <c r="C15" s="8"/>
      <c r="D15" s="8"/>
      <c r="E15" s="8"/>
      <c r="F15" s="8"/>
      <c r="G15" s="8"/>
      <c r="H15" s="8"/>
      <c r="K15" s="8"/>
      <c r="M15" s="8"/>
      <c r="N15" s="8"/>
      <c r="O15" s="8"/>
      <c r="P15" s="8"/>
      <c r="R15" s="8"/>
      <c r="S15" s="8"/>
      <c r="T15" s="8"/>
      <c r="U15" s="8"/>
      <c r="V15" s="8"/>
      <c r="X15" s="8"/>
      <c r="Y15" s="8">
        <v>80</v>
      </c>
      <c r="Z15" s="8"/>
      <c r="AA15" s="8"/>
      <c r="AB15" s="8">
        <v>76</v>
      </c>
      <c r="AC15" s="8"/>
      <c r="AD15" s="8"/>
      <c r="AE15" s="8">
        <v>175</v>
      </c>
      <c r="AF15" s="8"/>
      <c r="AG15" s="8"/>
      <c r="AH15" s="8"/>
      <c r="AI15" s="8"/>
      <c r="AJ15" s="8"/>
      <c r="AK15" s="8"/>
      <c r="AN15" s="8"/>
      <c r="AO15" s="8">
        <v>20</v>
      </c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1:54" x14ac:dyDescent="0.2">
      <c r="A16" s="1" t="s">
        <v>18</v>
      </c>
      <c r="B16" s="2"/>
      <c r="C16" s="8"/>
      <c r="D16" s="8"/>
      <c r="E16" s="8"/>
      <c r="F16" s="8"/>
      <c r="G16" s="8"/>
      <c r="H16" s="8"/>
      <c r="K16" s="8"/>
      <c r="M16" s="8"/>
      <c r="N16" s="8"/>
      <c r="O16" s="8"/>
      <c r="P16" s="8"/>
      <c r="R16" s="8"/>
      <c r="S16" s="8"/>
      <c r="T16" s="8"/>
      <c r="U16" s="8"/>
      <c r="V16" s="8"/>
      <c r="X16" s="8"/>
      <c r="Y16" s="8">
        <v>100</v>
      </c>
      <c r="Z16" s="8"/>
      <c r="AA16" s="8"/>
      <c r="AB16" s="8">
        <v>77</v>
      </c>
      <c r="AC16" s="8"/>
      <c r="AD16" s="8"/>
      <c r="AE16" s="8"/>
      <c r="AF16" s="8"/>
      <c r="AG16" s="8"/>
      <c r="AH16" s="8"/>
      <c r="AI16" s="8"/>
      <c r="AJ16" s="8"/>
      <c r="AK16" s="8"/>
      <c r="AN16" s="8"/>
      <c r="AO16" s="8">
        <v>21</v>
      </c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x14ac:dyDescent="0.2">
      <c r="A17" s="1" t="s">
        <v>19</v>
      </c>
      <c r="C17" s="8"/>
      <c r="D17" s="8"/>
      <c r="E17" s="8"/>
      <c r="F17" s="8"/>
      <c r="G17" s="8"/>
      <c r="H17" s="8"/>
      <c r="K17" s="8"/>
      <c r="M17" s="8"/>
      <c r="N17" s="8"/>
      <c r="O17" s="8"/>
      <c r="P17" s="8"/>
      <c r="R17" s="8"/>
      <c r="S17" s="8"/>
      <c r="T17" s="8"/>
      <c r="U17" s="8"/>
      <c r="V17" s="8"/>
      <c r="X17" s="8"/>
      <c r="Y17" s="8"/>
      <c r="Z17" s="8"/>
      <c r="AA17" s="8"/>
      <c r="AB17" s="8">
        <v>78</v>
      </c>
      <c r="AC17" s="8"/>
      <c r="AD17" s="8"/>
      <c r="AE17" s="8"/>
      <c r="AF17" s="8"/>
      <c r="AG17" s="8"/>
      <c r="AH17" s="8"/>
      <c r="AI17" s="8"/>
      <c r="AJ17" s="8"/>
      <c r="AK17" s="8"/>
      <c r="AN17" s="8"/>
      <c r="AO17" s="8">
        <v>22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</row>
    <row r="18" spans="1:54" x14ac:dyDescent="0.2">
      <c r="A18" s="1" t="s">
        <v>20</v>
      </c>
      <c r="C18" s="8"/>
      <c r="D18" s="8"/>
      <c r="E18" s="8"/>
      <c r="F18" s="8"/>
      <c r="G18" s="8"/>
      <c r="H18" s="8"/>
      <c r="K18" s="8"/>
      <c r="M18" s="8"/>
      <c r="N18" s="8"/>
      <c r="O18" s="8"/>
      <c r="P18" s="8"/>
      <c r="R18" s="8"/>
      <c r="S18" s="8"/>
      <c r="T18" s="8"/>
      <c r="U18" s="8"/>
      <c r="V18" s="8"/>
      <c r="X18" s="8"/>
      <c r="Y18" s="8"/>
      <c r="Z18" s="8"/>
      <c r="AA18" s="8"/>
      <c r="AB18" s="8">
        <v>85</v>
      </c>
      <c r="AC18" s="8"/>
      <c r="AD18" s="8"/>
      <c r="AE18" s="8"/>
      <c r="AF18" s="8"/>
      <c r="AG18" s="8"/>
      <c r="AH18" s="8"/>
      <c r="AI18" s="8"/>
      <c r="AJ18" s="8"/>
      <c r="AK18" s="8"/>
      <c r="AN18" s="8"/>
      <c r="AO18" s="8">
        <v>23</v>
      </c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spans="1:54" x14ac:dyDescent="0.2">
      <c r="A19" s="1" t="s">
        <v>21</v>
      </c>
      <c r="C19" s="8"/>
      <c r="D19" s="8"/>
      <c r="E19" s="8"/>
      <c r="F19" s="8"/>
      <c r="G19" s="8"/>
      <c r="H19" s="8"/>
      <c r="K19" s="8"/>
      <c r="M19" s="8"/>
      <c r="N19" s="8"/>
      <c r="O19" s="8"/>
      <c r="P19" s="8"/>
      <c r="R19" s="8"/>
      <c r="S19" s="8"/>
      <c r="T19" s="8"/>
      <c r="U19" s="8"/>
      <c r="V19" s="8"/>
      <c r="X19" s="8"/>
      <c r="Y19" s="8"/>
      <c r="Z19" s="8"/>
      <c r="AA19" s="8"/>
      <c r="AB19" s="8">
        <v>100</v>
      </c>
      <c r="AC19" s="8"/>
      <c r="AD19" s="8"/>
      <c r="AE19" s="8"/>
      <c r="AF19" s="8"/>
      <c r="AG19" s="8"/>
      <c r="AH19" s="8"/>
      <c r="AI19" s="8"/>
      <c r="AJ19" s="8"/>
      <c r="AK19" s="8"/>
      <c r="AN19" s="8"/>
      <c r="AO19" s="8">
        <v>25</v>
      </c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x14ac:dyDescent="0.2">
      <c r="A20" s="1" t="s">
        <v>22</v>
      </c>
      <c r="C20" s="8"/>
      <c r="D20" s="8"/>
      <c r="E20" s="8"/>
      <c r="F20" s="8"/>
      <c r="G20" s="8"/>
      <c r="H20" s="8"/>
      <c r="K20" s="8"/>
      <c r="M20" s="8"/>
      <c r="N20" s="8"/>
      <c r="O20" s="8"/>
      <c r="P20" s="8"/>
      <c r="R20" s="8"/>
      <c r="S20" s="8"/>
      <c r="T20" s="8"/>
      <c r="U20" s="8"/>
      <c r="V20" s="8"/>
      <c r="X20" s="8"/>
      <c r="Y20" s="8"/>
      <c r="Z20" s="8"/>
      <c r="AA20" s="8"/>
      <c r="AB20" s="8">
        <v>134</v>
      </c>
      <c r="AC20" s="8"/>
      <c r="AD20" s="8"/>
      <c r="AE20" s="8"/>
      <c r="AF20" s="8"/>
      <c r="AG20" s="8"/>
      <c r="AH20" s="8"/>
      <c r="AI20" s="8"/>
      <c r="AJ20" s="8"/>
      <c r="AK20" s="8"/>
      <c r="AN20" s="8"/>
      <c r="AO20" s="8">
        <v>27</v>
      </c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54" x14ac:dyDescent="0.2">
      <c r="A21" s="1" t="s">
        <v>23</v>
      </c>
      <c r="C21" s="8"/>
      <c r="D21" s="8"/>
      <c r="E21" s="8"/>
      <c r="F21" s="8"/>
      <c r="G21" s="8"/>
      <c r="H21" s="8"/>
      <c r="K21" s="8"/>
      <c r="M21" s="8"/>
      <c r="N21" s="8"/>
      <c r="O21" s="8"/>
      <c r="P21" s="8"/>
      <c r="R21" s="8"/>
      <c r="S21" s="8"/>
      <c r="T21" s="8"/>
      <c r="U21" s="8"/>
      <c r="V21" s="8"/>
      <c r="X21" s="8"/>
      <c r="Y21" s="8"/>
      <c r="Z21" s="8"/>
      <c r="AA21" s="8"/>
      <c r="AB21" s="8">
        <v>136</v>
      </c>
      <c r="AC21" s="8"/>
      <c r="AD21" s="8"/>
      <c r="AE21" s="8"/>
      <c r="AF21" s="8"/>
      <c r="AG21" s="8"/>
      <c r="AH21" s="8"/>
      <c r="AI21" s="8"/>
      <c r="AJ21" s="8"/>
      <c r="AK21" s="8"/>
      <c r="AN21" s="8"/>
      <c r="AO21" s="8">
        <v>28</v>
      </c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</row>
    <row r="22" spans="1:54" x14ac:dyDescent="0.2">
      <c r="A22" s="1" t="s">
        <v>24</v>
      </c>
      <c r="C22" s="8"/>
      <c r="D22" s="8"/>
      <c r="E22" s="8"/>
      <c r="F22" s="8"/>
      <c r="G22" s="8"/>
      <c r="H22" s="8"/>
      <c r="K22" s="8"/>
      <c r="M22" s="8"/>
      <c r="N22" s="8"/>
      <c r="O22" s="8"/>
      <c r="P22" s="8"/>
      <c r="R22" s="8"/>
      <c r="S22" s="8"/>
      <c r="T22" s="8"/>
      <c r="U22" s="8"/>
      <c r="V22" s="8"/>
      <c r="X22" s="8"/>
      <c r="Y22" s="8"/>
      <c r="Z22" s="8"/>
      <c r="AA22" s="8"/>
      <c r="AB22" s="8">
        <v>138</v>
      </c>
      <c r="AC22" s="8"/>
      <c r="AD22" s="8"/>
      <c r="AE22" s="8"/>
      <c r="AF22" s="8"/>
      <c r="AG22" s="8"/>
      <c r="AH22" s="8"/>
      <c r="AI22" s="8"/>
      <c r="AJ22" s="8"/>
      <c r="AK22" s="8"/>
      <c r="AN22" s="8"/>
      <c r="AO22" s="8">
        <v>29</v>
      </c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x14ac:dyDescent="0.2">
      <c r="A23" s="1" t="s">
        <v>25</v>
      </c>
      <c r="C23" s="8"/>
      <c r="D23" s="8"/>
      <c r="E23" s="8"/>
      <c r="F23" s="8"/>
      <c r="G23" s="8"/>
      <c r="H23" s="8"/>
      <c r="K23" s="8"/>
      <c r="M23" s="8"/>
      <c r="N23" s="8"/>
      <c r="O23" s="8"/>
      <c r="P23" s="8"/>
      <c r="R23" s="8"/>
      <c r="S23" s="8"/>
      <c r="T23" s="8"/>
      <c r="U23" s="8"/>
      <c r="V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N23" s="8"/>
      <c r="AO23" s="8">
        <v>30</v>
      </c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x14ac:dyDescent="0.2">
      <c r="A24" s="1" t="s">
        <v>26</v>
      </c>
      <c r="C24" s="8"/>
      <c r="D24" s="8"/>
      <c r="E24" s="8"/>
      <c r="F24" s="8"/>
      <c r="G24" s="8"/>
      <c r="H24" s="8"/>
      <c r="K24" s="8"/>
      <c r="M24" s="8"/>
      <c r="N24" s="8"/>
      <c r="O24" s="8"/>
      <c r="P24" s="8"/>
      <c r="R24" s="8"/>
      <c r="S24" s="8"/>
      <c r="T24" s="8"/>
      <c r="U24" s="8"/>
      <c r="V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N24" s="8"/>
      <c r="AO24" s="8">
        <v>31</v>
      </c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</row>
    <row r="25" spans="1:54" x14ac:dyDescent="0.2">
      <c r="A25" s="1" t="s">
        <v>27</v>
      </c>
      <c r="C25" s="8"/>
      <c r="D25" s="8"/>
      <c r="E25" s="8"/>
      <c r="F25" s="8"/>
      <c r="G25" s="8"/>
      <c r="H25" s="8"/>
      <c r="K25" s="8"/>
      <c r="M25" s="8"/>
      <c r="N25" s="8"/>
      <c r="O25" s="8"/>
      <c r="P25" s="8"/>
      <c r="R25" s="8"/>
      <c r="S25" s="8"/>
      <c r="T25" s="8"/>
      <c r="U25" s="8"/>
      <c r="V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N25" s="8"/>
      <c r="AO25" s="8">
        <v>32</v>
      </c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</row>
    <row r="26" spans="1:54" x14ac:dyDescent="0.2">
      <c r="A26" s="1" t="s">
        <v>28</v>
      </c>
      <c r="C26" s="8"/>
      <c r="D26" s="8"/>
      <c r="E26" s="8"/>
      <c r="F26" s="8"/>
      <c r="G26" s="8"/>
      <c r="H26" s="8"/>
      <c r="K26" s="8"/>
      <c r="M26" s="8"/>
      <c r="N26" s="8"/>
      <c r="O26" s="8"/>
      <c r="P26" s="8"/>
      <c r="R26" s="8"/>
      <c r="S26" s="8"/>
      <c r="T26" s="8"/>
      <c r="U26" s="8"/>
      <c r="V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N26" s="8"/>
      <c r="AO26" s="8">
        <v>34</v>
      </c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</row>
    <row r="27" spans="1:54" x14ac:dyDescent="0.2">
      <c r="A27" s="1" t="s">
        <v>29</v>
      </c>
      <c r="C27" s="8"/>
      <c r="D27" s="8"/>
      <c r="E27" s="8"/>
      <c r="F27" s="8"/>
      <c r="G27" s="8"/>
      <c r="H27" s="8"/>
      <c r="K27" s="8"/>
      <c r="M27" s="8"/>
      <c r="N27" s="8"/>
      <c r="O27" s="8"/>
      <c r="P27" s="8"/>
      <c r="R27" s="8"/>
      <c r="S27" s="8"/>
      <c r="T27" s="8"/>
      <c r="U27" s="8"/>
      <c r="V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N27" s="8"/>
      <c r="AO27" s="8">
        <v>36</v>
      </c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</row>
    <row r="28" spans="1:54" x14ac:dyDescent="0.2">
      <c r="A28" s="1" t="s">
        <v>3</v>
      </c>
      <c r="C28" s="8"/>
      <c r="D28" s="8"/>
      <c r="E28" s="8"/>
      <c r="F28" s="8"/>
      <c r="G28" s="8"/>
      <c r="H28" s="8"/>
      <c r="K28" s="8"/>
      <c r="M28" s="8"/>
      <c r="N28" s="8"/>
      <c r="O28" s="8"/>
      <c r="P28" s="8"/>
      <c r="R28" s="8"/>
      <c r="S28" s="8"/>
      <c r="T28" s="8"/>
      <c r="U28" s="8"/>
      <c r="V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N28" s="8"/>
      <c r="AO28" s="8">
        <v>37</v>
      </c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x14ac:dyDescent="0.2">
      <c r="A29" s="1" t="s">
        <v>30</v>
      </c>
      <c r="C29" s="8"/>
      <c r="D29" s="8"/>
      <c r="E29" s="8"/>
      <c r="F29" s="8"/>
      <c r="G29" s="8"/>
      <c r="H29" s="8"/>
      <c r="K29" s="8"/>
      <c r="M29" s="8"/>
      <c r="N29" s="8"/>
      <c r="O29" s="8"/>
      <c r="P29" s="8"/>
      <c r="R29" s="8"/>
      <c r="S29" s="8"/>
      <c r="T29" s="8"/>
      <c r="U29" s="8"/>
      <c r="V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N29" s="8"/>
      <c r="AO29" s="8">
        <v>40</v>
      </c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</row>
    <row r="30" spans="1:54" x14ac:dyDescent="0.2">
      <c r="A30" s="1" t="s">
        <v>31</v>
      </c>
      <c r="C30" s="8"/>
      <c r="D30" s="8"/>
      <c r="E30" s="8"/>
      <c r="F30" s="8"/>
      <c r="G30" s="8"/>
      <c r="H30" s="8"/>
      <c r="K30" s="8"/>
      <c r="M30" s="8"/>
      <c r="N30" s="8"/>
      <c r="O30" s="8"/>
      <c r="P30" s="8"/>
      <c r="R30" s="8"/>
      <c r="S30" s="8"/>
      <c r="T30" s="8"/>
      <c r="U30" s="8"/>
      <c r="V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</row>
    <row r="31" spans="1:54" x14ac:dyDescent="0.2">
      <c r="A31" s="1" t="s">
        <v>32</v>
      </c>
      <c r="C31" s="8"/>
      <c r="D31" s="8"/>
      <c r="E31" s="8"/>
      <c r="F31" s="8"/>
      <c r="G31" s="8"/>
      <c r="H31" s="8"/>
      <c r="K31" s="8"/>
      <c r="M31" s="8"/>
      <c r="N31" s="8"/>
      <c r="O31" s="8"/>
      <c r="P31" s="8"/>
      <c r="R31" s="8"/>
      <c r="S31" s="8"/>
      <c r="T31" s="8"/>
      <c r="U31" s="8"/>
      <c r="V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</row>
    <row r="32" spans="1:54" x14ac:dyDescent="0.2">
      <c r="A32" s="1" t="s">
        <v>33</v>
      </c>
      <c r="C32" s="8"/>
      <c r="D32" s="8"/>
      <c r="E32" s="8"/>
      <c r="F32" s="8"/>
      <c r="G32" s="8"/>
      <c r="H32" s="8"/>
      <c r="K32" s="8"/>
      <c r="M32" s="8"/>
      <c r="N32" s="8"/>
      <c r="O32" s="8"/>
      <c r="P32" s="8"/>
      <c r="R32" s="8"/>
      <c r="S32" s="8"/>
      <c r="T32" s="8"/>
      <c r="U32" s="8"/>
      <c r="V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</row>
    <row r="33" spans="1:54" x14ac:dyDescent="0.2">
      <c r="A33" s="1" t="s">
        <v>34</v>
      </c>
      <c r="C33" s="8"/>
      <c r="D33" s="8"/>
      <c r="E33" s="8"/>
      <c r="F33" s="8"/>
      <c r="G33" s="8"/>
      <c r="H33" s="8"/>
      <c r="K33" s="8"/>
      <c r="M33" s="8"/>
      <c r="N33" s="8"/>
      <c r="O33" s="8"/>
      <c r="P33" s="8"/>
      <c r="R33" s="8"/>
      <c r="S33" s="8"/>
      <c r="T33" s="8"/>
      <c r="U33" s="8"/>
      <c r="V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</row>
    <row r="34" spans="1:54" x14ac:dyDescent="0.2">
      <c r="A34" s="1" t="s">
        <v>35</v>
      </c>
      <c r="C34" s="8"/>
      <c r="D34" s="8"/>
      <c r="E34" s="8"/>
      <c r="F34" s="8"/>
      <c r="G34" s="8"/>
      <c r="H34" s="8"/>
      <c r="K34" s="8"/>
      <c r="M34" s="8"/>
      <c r="N34" s="8"/>
      <c r="O34" s="8"/>
      <c r="P34" s="8"/>
      <c r="R34" s="8"/>
      <c r="S34" s="8"/>
      <c r="T34" s="8"/>
      <c r="U34" s="8"/>
      <c r="V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</row>
    <row r="35" spans="1:54" x14ac:dyDescent="0.2">
      <c r="A35" s="1" t="s">
        <v>36</v>
      </c>
      <c r="C35" s="8"/>
      <c r="D35" s="8"/>
      <c r="E35" s="8"/>
      <c r="F35" s="8"/>
      <c r="G35" s="8"/>
      <c r="H35" s="8"/>
      <c r="K35" s="8"/>
      <c r="M35" s="8"/>
      <c r="N35" s="8"/>
      <c r="O35" s="8"/>
      <c r="P35" s="8"/>
      <c r="R35" s="8"/>
      <c r="S35" s="8"/>
      <c r="T35" s="8"/>
      <c r="U35" s="8"/>
      <c r="V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</row>
    <row r="36" spans="1:54" x14ac:dyDescent="0.2">
      <c r="A36" s="1" t="s">
        <v>37</v>
      </c>
      <c r="C36" s="8"/>
      <c r="D36" s="8"/>
      <c r="E36" s="8"/>
      <c r="F36" s="8"/>
      <c r="G36" s="8"/>
      <c r="H36" s="8"/>
      <c r="K36" s="8"/>
      <c r="M36" s="8"/>
      <c r="N36" s="8"/>
      <c r="O36" s="8"/>
      <c r="P36" s="8"/>
      <c r="R36" s="8"/>
      <c r="S36" s="8"/>
      <c r="T36" s="8"/>
      <c r="U36" s="8"/>
      <c r="V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1:54" x14ac:dyDescent="0.2">
      <c r="A37" s="1" t="s">
        <v>38</v>
      </c>
      <c r="C37" s="8"/>
      <c r="D37" s="8"/>
      <c r="E37" s="8"/>
      <c r="F37" s="8"/>
      <c r="G37" s="8"/>
      <c r="H37" s="8"/>
      <c r="K37" s="8"/>
      <c r="M37" s="8"/>
      <c r="N37" s="8"/>
      <c r="O37" s="8"/>
      <c r="P37" s="8"/>
      <c r="R37" s="8"/>
      <c r="S37" s="8"/>
      <c r="T37" s="8"/>
      <c r="U37" s="8"/>
      <c r="V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</row>
    <row r="38" spans="1:54" x14ac:dyDescent="0.2">
      <c r="A38" s="1" t="s">
        <v>39</v>
      </c>
      <c r="C38" s="8"/>
      <c r="D38" s="8"/>
      <c r="E38" s="8"/>
      <c r="F38" s="8"/>
      <c r="G38" s="8"/>
      <c r="H38" s="8"/>
      <c r="K38" s="8"/>
      <c r="M38" s="8"/>
      <c r="N38" s="8"/>
      <c r="O38" s="8"/>
      <c r="P38" s="8"/>
      <c r="R38" s="8"/>
      <c r="S38" s="8"/>
      <c r="T38" s="8"/>
      <c r="U38" s="8"/>
      <c r="V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spans="1:54" x14ac:dyDescent="0.2">
      <c r="A39" s="1" t="s">
        <v>40</v>
      </c>
      <c r="C39" s="8"/>
      <c r="D39" s="8"/>
      <c r="E39" s="8"/>
      <c r="F39" s="8"/>
      <c r="G39" s="8"/>
      <c r="H39" s="8"/>
      <c r="K39" s="8"/>
      <c r="M39" s="8"/>
      <c r="N39" s="8"/>
      <c r="O39" s="8"/>
      <c r="P39" s="8"/>
      <c r="R39" s="8"/>
      <c r="S39" s="8"/>
      <c r="T39" s="8"/>
      <c r="U39" s="8"/>
      <c r="V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</row>
    <row r="40" spans="1:54" x14ac:dyDescent="0.2">
      <c r="A40" s="1" t="s">
        <v>41</v>
      </c>
      <c r="C40" s="8"/>
      <c r="D40" s="8"/>
      <c r="E40" s="8"/>
      <c r="F40" s="8"/>
      <c r="G40" s="8"/>
      <c r="H40" s="8"/>
      <c r="K40" s="8"/>
      <c r="M40" s="8"/>
      <c r="N40" s="8"/>
      <c r="O40" s="8"/>
      <c r="P40" s="8"/>
      <c r="R40" s="8"/>
      <c r="S40" s="8"/>
      <c r="T40" s="8"/>
      <c r="U40" s="8"/>
      <c r="V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54" x14ac:dyDescent="0.2">
      <c r="A41" s="1" t="s">
        <v>2</v>
      </c>
      <c r="C41" s="8"/>
      <c r="D41" s="8"/>
      <c r="E41" s="8"/>
      <c r="F41" s="8"/>
      <c r="G41" s="8"/>
      <c r="H41" s="8"/>
      <c r="K41" s="8"/>
      <c r="M41" s="8"/>
      <c r="N41" s="8"/>
      <c r="O41" s="8"/>
      <c r="P41" s="8"/>
      <c r="R41" s="8"/>
      <c r="S41" s="8"/>
      <c r="T41" s="8"/>
      <c r="U41" s="8"/>
      <c r="V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</row>
    <row r="42" spans="1:54" x14ac:dyDescent="0.2">
      <c r="A42" s="1" t="s">
        <v>42</v>
      </c>
      <c r="C42" s="8"/>
      <c r="D42" s="8"/>
      <c r="E42" s="8"/>
      <c r="F42" s="8"/>
      <c r="G42" s="8"/>
      <c r="H42" s="8"/>
      <c r="K42" s="8"/>
      <c r="M42" s="8"/>
      <c r="N42" s="8"/>
      <c r="O42" s="8"/>
      <c r="P42" s="8"/>
      <c r="R42" s="8"/>
      <c r="S42" s="8"/>
      <c r="T42" s="8"/>
      <c r="U42" s="8"/>
      <c r="V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</row>
    <row r="43" spans="1:54" x14ac:dyDescent="0.2">
      <c r="A43" s="1" t="s">
        <v>43</v>
      </c>
      <c r="C43" s="8"/>
      <c r="D43" s="8"/>
      <c r="E43" s="8"/>
      <c r="F43" s="8"/>
      <c r="G43" s="8"/>
      <c r="H43" s="8"/>
      <c r="K43" s="8"/>
      <c r="M43" s="8"/>
      <c r="N43" s="8"/>
      <c r="O43" s="8"/>
      <c r="P43" s="8"/>
      <c r="R43" s="8"/>
      <c r="S43" s="8"/>
      <c r="T43" s="8"/>
      <c r="U43" s="8"/>
      <c r="V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</row>
    <row r="44" spans="1:54" x14ac:dyDescent="0.2">
      <c r="A44" s="1" t="s">
        <v>44</v>
      </c>
      <c r="C44" s="8"/>
      <c r="D44" s="8"/>
      <c r="E44" s="8"/>
      <c r="F44" s="8"/>
      <c r="G44" s="8"/>
      <c r="H44" s="8"/>
      <c r="K44" s="8"/>
      <c r="M44" s="8"/>
      <c r="N44" s="8"/>
      <c r="O44" s="8"/>
      <c r="P44" s="8"/>
      <c r="R44" s="8"/>
      <c r="S44" s="8"/>
      <c r="T44" s="8"/>
      <c r="U44" s="8"/>
      <c r="V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</row>
    <row r="45" spans="1:54" x14ac:dyDescent="0.2">
      <c r="A45" s="1" t="s">
        <v>45</v>
      </c>
      <c r="C45" s="8"/>
      <c r="D45" s="8"/>
      <c r="E45" s="8"/>
      <c r="F45" s="8"/>
      <c r="G45" s="8"/>
      <c r="H45" s="8"/>
      <c r="K45" s="8"/>
      <c r="M45" s="8"/>
      <c r="N45" s="8"/>
      <c r="O45" s="8"/>
      <c r="P45" s="8"/>
      <c r="R45" s="8"/>
      <c r="S45" s="8"/>
      <c r="T45" s="8"/>
      <c r="U45" s="8"/>
      <c r="V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</row>
    <row r="46" spans="1:54" x14ac:dyDescent="0.2">
      <c r="A46" s="1" t="s">
        <v>46</v>
      </c>
      <c r="C46" s="8"/>
      <c r="D46" s="8"/>
      <c r="E46" s="8"/>
      <c r="F46" s="8"/>
      <c r="G46" s="8"/>
      <c r="H46" s="8"/>
      <c r="K46" s="8"/>
      <c r="M46" s="8"/>
      <c r="N46" s="8"/>
      <c r="O46" s="8"/>
      <c r="P46" s="8"/>
      <c r="R46" s="8"/>
      <c r="S46" s="8"/>
      <c r="T46" s="8"/>
      <c r="U46" s="8"/>
      <c r="V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</row>
    <row r="47" spans="1:54" x14ac:dyDescent="0.2">
      <c r="A47" s="1" t="s">
        <v>47</v>
      </c>
      <c r="C47" s="8"/>
      <c r="D47" s="8"/>
      <c r="E47" s="8"/>
      <c r="F47" s="8"/>
      <c r="G47" s="8"/>
      <c r="H47" s="8"/>
      <c r="K47" s="8"/>
      <c r="M47" s="8"/>
      <c r="N47" s="8"/>
      <c r="O47" s="8"/>
      <c r="P47" s="8"/>
      <c r="R47" s="8"/>
      <c r="S47" s="8"/>
      <c r="T47" s="8"/>
      <c r="U47" s="8"/>
      <c r="V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</row>
    <row r="48" spans="1:54" x14ac:dyDescent="0.2">
      <c r="A48" s="1" t="s">
        <v>48</v>
      </c>
      <c r="C48" s="8"/>
      <c r="D48" s="8"/>
      <c r="E48" s="8"/>
      <c r="F48" s="8"/>
      <c r="G48" s="8"/>
      <c r="H48" s="8"/>
      <c r="K48" s="8"/>
      <c r="M48" s="8"/>
      <c r="N48" s="8"/>
      <c r="O48" s="8"/>
      <c r="P48" s="8"/>
      <c r="R48" s="8"/>
      <c r="S48" s="8"/>
      <c r="T48" s="8"/>
      <c r="U48" s="8"/>
      <c r="V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</row>
    <row r="49" spans="1:54" x14ac:dyDescent="0.2">
      <c r="A49" s="1" t="s">
        <v>49</v>
      </c>
      <c r="C49" s="8"/>
      <c r="D49" s="8"/>
      <c r="E49" s="8"/>
      <c r="F49" s="8"/>
      <c r="G49" s="8"/>
      <c r="H49" s="8"/>
      <c r="K49" s="8"/>
      <c r="M49" s="8"/>
      <c r="N49" s="8"/>
      <c r="O49" s="8"/>
      <c r="P49" s="8"/>
      <c r="R49" s="8"/>
      <c r="S49" s="8"/>
      <c r="T49" s="8"/>
      <c r="U49" s="8"/>
      <c r="V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</row>
    <row r="50" spans="1:54" x14ac:dyDescent="0.2">
      <c r="A50" s="1" t="s">
        <v>50</v>
      </c>
      <c r="C50" s="8"/>
      <c r="D50" s="8"/>
      <c r="E50" s="8"/>
      <c r="F50" s="8"/>
      <c r="G50" s="8"/>
      <c r="H50" s="8"/>
      <c r="K50" s="8"/>
      <c r="M50" s="8"/>
      <c r="N50" s="8"/>
      <c r="O50" s="8"/>
      <c r="P50" s="8"/>
      <c r="R50" s="8"/>
      <c r="S50" s="8"/>
      <c r="T50" s="8"/>
      <c r="U50" s="8"/>
      <c r="V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</row>
    <row r="51" spans="1:54" x14ac:dyDescent="0.2">
      <c r="A51" s="1" t="s">
        <v>51</v>
      </c>
      <c r="C51" s="8"/>
      <c r="D51" s="8"/>
      <c r="E51" s="8"/>
      <c r="F51" s="8"/>
      <c r="G51" s="8"/>
      <c r="H51" s="8"/>
      <c r="K51" s="8"/>
      <c r="M51" s="8"/>
      <c r="N51" s="8"/>
      <c r="O51" s="8"/>
      <c r="P51" s="8"/>
      <c r="R51" s="8"/>
      <c r="S51" s="8"/>
      <c r="T51" s="8"/>
      <c r="U51" s="8"/>
      <c r="V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</row>
    <row r="52" spans="1:54" x14ac:dyDescent="0.2">
      <c r="A52" s="1" t="s">
        <v>52</v>
      </c>
      <c r="C52" s="8"/>
      <c r="D52" s="8"/>
      <c r="E52" s="8"/>
      <c r="F52" s="8"/>
      <c r="G52" s="8"/>
      <c r="H52" s="8"/>
      <c r="K52" s="8"/>
      <c r="M52" s="8"/>
      <c r="N52" s="8"/>
      <c r="O52" s="8"/>
      <c r="P52" s="8"/>
      <c r="R52" s="8"/>
      <c r="S52" s="8"/>
      <c r="T52" s="8"/>
      <c r="U52" s="8"/>
      <c r="V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</row>
    <row r="53" spans="1:54" x14ac:dyDescent="0.2">
      <c r="A53" s="1" t="s">
        <v>53</v>
      </c>
      <c r="C53" s="8"/>
      <c r="D53" s="8"/>
      <c r="E53" s="8"/>
      <c r="F53" s="8"/>
      <c r="G53" s="8"/>
      <c r="H53" s="8"/>
      <c r="K53" s="8"/>
      <c r="M53" s="8"/>
      <c r="N53" s="8"/>
      <c r="O53" s="8"/>
      <c r="P53" s="8"/>
      <c r="R53" s="8"/>
      <c r="S53" s="8"/>
      <c r="T53" s="8"/>
      <c r="U53" s="8"/>
      <c r="V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x14ac:dyDescent="0.2">
      <c r="A54" s="1" t="s">
        <v>54</v>
      </c>
      <c r="C54" s="8"/>
      <c r="D54" s="8"/>
      <c r="E54" s="8"/>
      <c r="F54" s="8"/>
      <c r="G54" s="8"/>
      <c r="H54" s="8"/>
      <c r="K54" s="8"/>
      <c r="M54" s="8"/>
      <c r="N54" s="8"/>
      <c r="O54" s="8"/>
      <c r="P54" s="8"/>
      <c r="R54" s="8"/>
      <c r="S54" s="8"/>
      <c r="T54" s="8"/>
      <c r="U54" s="8"/>
      <c r="V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Ремонт</vt:lpstr>
      <vt:lpstr>Сводка</vt:lpstr>
      <vt:lpstr>ОТЧЁТ</vt:lpstr>
      <vt:lpstr>Списки</vt:lpstr>
      <vt:lpstr>Улицы</vt:lpstr>
      <vt:lpstr>дома</vt:lpstr>
      <vt:lpstr>улицы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2015-03-02T11:48:30Z</cp:lastPrinted>
  <dcterms:created xsi:type="dcterms:W3CDTF">2015-02-26T12:57:33Z</dcterms:created>
  <dcterms:modified xsi:type="dcterms:W3CDTF">2017-02-18T13:41:05Z</dcterms:modified>
</cp:coreProperties>
</file>