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300" tabRatio="438"/>
  </bookViews>
  <sheets>
    <sheet name="Февраль 2017" sheetId="20" r:id="rId1"/>
    <sheet name="Расценки" sheetId="21" r:id="rId2"/>
  </sheets>
  <calcPr calcId="162913"/>
</workbook>
</file>

<file path=xl/calcChain.xml><?xml version="1.0" encoding="utf-8"?>
<calcChain xmlns="http://schemas.openxmlformats.org/spreadsheetml/2006/main">
  <c r="L2" i="20" l="1"/>
  <c r="F2" i="20"/>
  <c r="K2" i="20" l="1"/>
</calcChain>
</file>

<file path=xl/sharedStrings.xml><?xml version="1.0" encoding="utf-8"?>
<sst xmlns="http://schemas.openxmlformats.org/spreadsheetml/2006/main" count="52" uniqueCount="39">
  <si>
    <t>741-19-67</t>
  </si>
  <si>
    <t>Мосфильм</t>
  </si>
  <si>
    <t>Соня</t>
  </si>
  <si>
    <t>17 февраля 2017</t>
  </si>
  <si>
    <t>КЛИЕНТ</t>
  </si>
  <si>
    <t>ДАТА</t>
  </si>
  <si>
    <t>№ ТС</t>
  </si>
  <si>
    <t>ДИСПЕТЧЕР</t>
  </si>
  <si>
    <t>ТЕЛ</t>
  </si>
  <si>
    <t>СУММА</t>
  </si>
  <si>
    <t>ТАРИФ</t>
  </si>
  <si>
    <r>
      <t>В647РН</t>
    </r>
    <r>
      <rPr>
        <b/>
        <vertAlign val="superscript"/>
        <sz val="11"/>
        <rFont val="Calibri"/>
        <family val="2"/>
        <charset val="204"/>
      </rPr>
      <t>197</t>
    </r>
  </si>
  <si>
    <t>Пупкин</t>
  </si>
  <si>
    <t>Чехов</t>
  </si>
  <si>
    <t>ВРЕМЯ 
ПОДАЧИ</t>
  </si>
  <si>
    <t>АДРЕС 
ПОДАЧИ</t>
  </si>
  <si>
    <t>АДРЕС 
РАЗГРУЗКИ</t>
  </si>
  <si>
    <t>ВРЕМЯ 
ОКОНЧАНИЯ</t>
  </si>
  <si>
    <t>ВРЕМЯ 
ВОДИТЕЛЯ</t>
  </si>
  <si>
    <t>ВРЕМЯ 
РАБОТЫ</t>
  </si>
  <si>
    <t>РАСЦЕНКИ</t>
  </si>
  <si>
    <t>ТЯГАЧ</t>
  </si>
  <si>
    <t>ПРОБЕГ 
ТЯГАЧ</t>
  </si>
  <si>
    <t>ПРОБЕГ 
7м</t>
  </si>
  <si>
    <t>ПРОБЕГ 
6м</t>
  </si>
  <si>
    <t>ХУНДАЙ</t>
  </si>
  <si>
    <t>ПРОБЕГ 
ХУНДАЙ</t>
  </si>
  <si>
    <t>ГАЗЕЛЬ</t>
  </si>
  <si>
    <t>ПРОБЕГ
ГАЗЕЛЬ</t>
  </si>
  <si>
    <t>ТАРИФ 
ДРУГОЕ</t>
  </si>
  <si>
    <t>ПРОБЕГ 
ДРУГОЕ</t>
  </si>
  <si>
    <t>№</t>
  </si>
  <si>
    <t>MIN, ч.</t>
  </si>
  <si>
    <t>7м.</t>
  </si>
  <si>
    <t>6м.</t>
  </si>
  <si>
    <t>КОЛ-ВО
СМЕН</t>
  </si>
  <si>
    <t>нал.</t>
  </si>
  <si>
    <t>б.нал.</t>
  </si>
  <si>
    <t>Курьер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</si>
</sst>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0.0"/>
    <numFmt numFmtId="166" formatCode="#,##0.00\ \₽;\-#,##0.00\ \₽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vertAlign val="superscript"/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20" fontId="4" fillId="0" borderId="5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 wrapText="1"/>
    </xf>
    <xf numFmtId="166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/>
    </xf>
    <xf numFmtId="0" fontId="10" fillId="0" borderId="4" xfId="0" applyFont="1" applyFill="1" applyBorder="1" applyAlignment="1" applyProtection="1">
      <alignment horizontal="center" vertical="center" wrapText="1"/>
    </xf>
    <xf numFmtId="166" fontId="10" fillId="0" borderId="4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_Лист1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M2" totalsRowShown="0" headerRowDxfId="17" dataDxfId="15" headerRowBorderDxfId="16" tableBorderDxfId="14" totalsRowBorderDxfId="13" dataCellStyle="Обычный 2">
  <autoFilter ref="A1:M2"/>
  <tableColumns count="13">
    <tableColumn id="1" name="ДАТА" dataDxfId="12" dataCellStyle="Обычный_Лист1"/>
    <tableColumn id="2" name="№ ТС" dataDxfId="11" dataCellStyle="Обычный_Лист1"/>
    <tableColumn id="3" name="ДИСПЕТЧЕР" dataDxfId="10" dataCellStyle="Обычный_Лист1"/>
    <tableColumn id="4" name="ТЕЛ" dataDxfId="9" dataCellStyle="Обычный_Лист1"/>
    <tableColumn id="5" name="КЛИЕНТ" dataDxfId="8" dataCellStyle="Обычный_Лист1"/>
    <tableColumn id="6" name="ВРЕМЯ _x000a_ВОДИТЕЛЯ" dataDxfId="7" dataCellStyle="Обычный 2">
      <calculatedColumnFormula>IF((COUNT(G2,J2)=2)*(G2&lt;&gt;J2),MAX((J2-G2+(J2&lt;G2))*24,5)&amp;"+1","0:00")</calculatedColumnFormula>
    </tableColumn>
    <tableColumn id="7" name="ВРЕМЯ _x000a_ПОДАЧИ" dataDxfId="6" dataCellStyle="Обычный 2"/>
    <tableColumn id="8" name="АДРЕС _x000a_ПОДАЧИ" dataDxfId="5" dataCellStyle="Обычный_Лист1"/>
    <tableColumn id="9" name="АДРЕС _x000a_РАЗГРУЗКИ" dataDxfId="4" dataCellStyle="Обычный 2"/>
    <tableColumn id="10" name="ВРЕМЯ _x000a_ОКОНЧАНИЯ" dataDxfId="3" dataCellStyle="Обычный 2"/>
    <tableColumn id="11" name="СУММА" dataDxfId="2" dataCellStyle="Обычный 2">
      <calculatedColumnFormula>L2*M2</calculatedColumnFormula>
    </tableColumn>
    <tableColumn id="12" name="ВРЕМЯ _x000a_РАБОТЫ" dataDxfId="1" dataCellStyle="Обычный 2">
      <calculatedColumnFormula>(COUNT(G2,J2)=2)*(G2&lt;&gt;J2)*MAX((J2-G2+(J2&lt;G2)+"1:")*24,6)</calculatedColumnFormula>
    </tableColumn>
    <tableColumn id="13" name="ТАРИФ" dataDxfId="0" dataCellStyle="Обычный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"/>
  <sheetViews>
    <sheetView tabSelected="1" zoomScaleNormal="100" workbookViewId="0">
      <pane ySplit="1" topLeftCell="A2" activePane="bottomLeft" state="frozen"/>
      <selection pane="bottomLeft" activeCell="M2" sqref="M2"/>
    </sheetView>
  </sheetViews>
  <sheetFormatPr defaultRowHeight="15" x14ac:dyDescent="0.25"/>
  <cols>
    <col min="1" max="1" width="15.7109375" style="12" bestFit="1" customWidth="1"/>
    <col min="2" max="2" width="11.5703125" style="12" bestFit="1" customWidth="1"/>
    <col min="3" max="3" width="17.140625" style="12" bestFit="1" customWidth="1"/>
    <col min="4" max="4" width="10.28515625" style="12" bestFit="1" customWidth="1"/>
    <col min="5" max="5" width="25.7109375" style="12" customWidth="1"/>
    <col min="6" max="7" width="12.7109375" style="12" customWidth="1"/>
    <col min="8" max="8" width="14.5703125" style="12" bestFit="1" customWidth="1"/>
    <col min="9" max="9" width="16.5703125" style="12" bestFit="1" customWidth="1"/>
    <col min="10" max="13" width="12.7109375" style="12" customWidth="1"/>
    <col min="14" max="16384" width="9.140625" style="12"/>
  </cols>
  <sheetData>
    <row r="1" spans="1:13" ht="54.95" customHeigh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4</v>
      </c>
      <c r="F1" s="1" t="s">
        <v>18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9</v>
      </c>
      <c r="L1" s="1" t="s">
        <v>19</v>
      </c>
      <c r="M1" s="1" t="s">
        <v>10</v>
      </c>
    </row>
    <row r="2" spans="1:13" ht="17.25" x14ac:dyDescent="0.25">
      <c r="A2" s="2" t="s">
        <v>3</v>
      </c>
      <c r="B2" s="3" t="s">
        <v>11</v>
      </c>
      <c r="C2" s="4" t="s">
        <v>2</v>
      </c>
      <c r="D2" s="4" t="s">
        <v>0</v>
      </c>
      <c r="E2" s="4" t="s">
        <v>12</v>
      </c>
      <c r="F2" s="5" t="str">
        <f>IF((COUNT(G2,J2)=2)*(G2&lt;&gt;J2),MAX((J2-G2+(J2&lt;G2))*24,5)&amp;"+1","0:00")</f>
        <v>20,5+1</v>
      </c>
      <c r="G2" s="6">
        <v>6.25E-2</v>
      </c>
      <c r="H2" s="4" t="s">
        <v>1</v>
      </c>
      <c r="I2" s="7" t="s">
        <v>13</v>
      </c>
      <c r="J2" s="6">
        <v>0.91666666666666663</v>
      </c>
      <c r="K2" s="8">
        <f>L2*M2</f>
        <v>21500</v>
      </c>
      <c r="L2" s="9">
        <f>(COUNT(G2,J2)=2)*(G2&lt;&gt;J2)*MAX((J2-G2+(J2&lt;G2)+"1:")*24,6)</f>
        <v>21.5</v>
      </c>
      <c r="M2" s="10">
        <v>1000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workbookViewId="0">
      <selection activeCell="G9" sqref="G9"/>
    </sheetView>
  </sheetViews>
  <sheetFormatPr defaultRowHeight="15" x14ac:dyDescent="0.25"/>
  <cols>
    <col min="1" max="1" width="3.140625" style="11" bestFit="1" customWidth="1"/>
    <col min="2" max="2" width="9.140625" style="11"/>
    <col min="3" max="3" width="9.28515625" style="11" bestFit="1" customWidth="1"/>
    <col min="4" max="4" width="9.5703125" style="11" bestFit="1" customWidth="1"/>
    <col min="5" max="11" width="9.28515625" style="11" bestFit="1" customWidth="1"/>
    <col min="12" max="12" width="9.140625" style="11"/>
    <col min="13" max="13" width="9.28515625" style="11" bestFit="1" customWidth="1"/>
    <col min="14" max="15" width="9.140625" style="11"/>
    <col min="16" max="16" width="9.28515625" style="11" bestFit="1" customWidth="1"/>
    <col min="17" max="19" width="9.140625" style="11"/>
    <col min="20" max="20" width="9.28515625" style="11" bestFit="1" customWidth="1"/>
    <col min="21" max="16384" width="9.140625" style="11"/>
  </cols>
  <sheetData>
    <row r="1" spans="1:20" x14ac:dyDescent="0.25">
      <c r="A1" s="37" t="s">
        <v>31</v>
      </c>
      <c r="B1" s="34" t="s">
        <v>4</v>
      </c>
      <c r="C1" s="31" t="s">
        <v>20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  <c r="T1" s="26" t="s">
        <v>35</v>
      </c>
    </row>
    <row r="2" spans="1:20" ht="15" customHeight="1" x14ac:dyDescent="0.25">
      <c r="A2" s="38"/>
      <c r="B2" s="35"/>
      <c r="C2" s="23" t="s">
        <v>21</v>
      </c>
      <c r="D2" s="24"/>
      <c r="E2" s="25"/>
      <c r="F2" s="23" t="s">
        <v>33</v>
      </c>
      <c r="G2" s="24"/>
      <c r="H2" s="25"/>
      <c r="I2" s="23" t="s">
        <v>34</v>
      </c>
      <c r="J2" s="24"/>
      <c r="K2" s="25"/>
      <c r="L2" s="23" t="s">
        <v>25</v>
      </c>
      <c r="M2" s="24"/>
      <c r="N2" s="25"/>
      <c r="O2" s="23" t="s">
        <v>27</v>
      </c>
      <c r="P2" s="24"/>
      <c r="Q2" s="25"/>
      <c r="R2" s="29" t="s">
        <v>29</v>
      </c>
      <c r="S2" s="29" t="s">
        <v>30</v>
      </c>
      <c r="T2" s="27"/>
    </row>
    <row r="3" spans="1:20" ht="30.75" thickBot="1" x14ac:dyDescent="0.3">
      <c r="A3" s="39"/>
      <c r="B3" s="36"/>
      <c r="C3" s="21" t="s">
        <v>32</v>
      </c>
      <c r="D3" s="21" t="s">
        <v>10</v>
      </c>
      <c r="E3" s="22" t="s">
        <v>22</v>
      </c>
      <c r="F3" s="21" t="s">
        <v>32</v>
      </c>
      <c r="G3" s="21" t="s">
        <v>10</v>
      </c>
      <c r="H3" s="22" t="s">
        <v>23</v>
      </c>
      <c r="I3" s="21" t="s">
        <v>32</v>
      </c>
      <c r="J3" s="21" t="s">
        <v>10</v>
      </c>
      <c r="K3" s="22" t="s">
        <v>24</v>
      </c>
      <c r="L3" s="21" t="s">
        <v>32</v>
      </c>
      <c r="M3" s="21" t="s">
        <v>10</v>
      </c>
      <c r="N3" s="22" t="s">
        <v>26</v>
      </c>
      <c r="O3" s="21" t="s">
        <v>32</v>
      </c>
      <c r="P3" s="21" t="s">
        <v>10</v>
      </c>
      <c r="Q3" s="22" t="s">
        <v>28</v>
      </c>
      <c r="R3" s="30"/>
      <c r="S3" s="30"/>
      <c r="T3" s="28"/>
    </row>
    <row r="4" spans="1:20" x14ac:dyDescent="0.25">
      <c r="A4" s="17">
        <v>1</v>
      </c>
      <c r="B4" s="18" t="s">
        <v>12</v>
      </c>
      <c r="C4" s="18">
        <v>7</v>
      </c>
      <c r="D4" s="19">
        <v>1000</v>
      </c>
      <c r="E4" s="19">
        <v>35</v>
      </c>
      <c r="F4" s="18">
        <v>7</v>
      </c>
      <c r="G4" s="19">
        <v>850</v>
      </c>
      <c r="H4" s="19">
        <v>25</v>
      </c>
      <c r="I4" s="18">
        <v>7</v>
      </c>
      <c r="J4" s="19">
        <v>850</v>
      </c>
      <c r="K4" s="20">
        <v>25</v>
      </c>
      <c r="L4" s="20">
        <v>6</v>
      </c>
      <c r="M4" s="19">
        <v>35</v>
      </c>
      <c r="N4" s="19">
        <v>22</v>
      </c>
      <c r="O4" s="17">
        <v>5</v>
      </c>
      <c r="P4" s="19">
        <v>600</v>
      </c>
      <c r="Q4" s="19">
        <v>15</v>
      </c>
      <c r="R4" s="17" t="s">
        <v>36</v>
      </c>
      <c r="S4" s="17" t="s">
        <v>37</v>
      </c>
      <c r="T4" s="17">
        <v>1</v>
      </c>
    </row>
    <row r="5" spans="1:20" x14ac:dyDescent="0.25">
      <c r="A5" s="13">
        <v>2</v>
      </c>
      <c r="B5" s="13" t="s">
        <v>38</v>
      </c>
      <c r="C5" s="14">
        <v>7</v>
      </c>
      <c r="D5" s="15">
        <v>1000</v>
      </c>
      <c r="E5" s="15">
        <v>35</v>
      </c>
      <c r="F5" s="14">
        <v>6</v>
      </c>
      <c r="G5" s="15">
        <v>850</v>
      </c>
      <c r="H5" s="15">
        <v>25</v>
      </c>
      <c r="I5" s="14">
        <v>6</v>
      </c>
      <c r="J5" s="15">
        <v>850</v>
      </c>
      <c r="K5" s="16">
        <v>26</v>
      </c>
      <c r="L5" s="16">
        <v>6</v>
      </c>
      <c r="M5" s="15">
        <v>35</v>
      </c>
      <c r="N5" s="15">
        <v>20</v>
      </c>
      <c r="O5" s="13">
        <v>5</v>
      </c>
      <c r="P5" s="15">
        <v>550</v>
      </c>
      <c r="Q5" s="15">
        <v>15</v>
      </c>
      <c r="R5" s="13" t="s">
        <v>36</v>
      </c>
      <c r="S5" s="13" t="s">
        <v>37</v>
      </c>
      <c r="T5" s="13">
        <v>1</v>
      </c>
    </row>
  </sheetData>
  <mergeCells count="11">
    <mergeCell ref="C2:E2"/>
    <mergeCell ref="C1:S1"/>
    <mergeCell ref="B1:B3"/>
    <mergeCell ref="A1:A3"/>
    <mergeCell ref="F2:H2"/>
    <mergeCell ref="I2:K2"/>
    <mergeCell ref="L2:N2"/>
    <mergeCell ref="O2:Q2"/>
    <mergeCell ref="T1:T3"/>
    <mergeCell ref="S2:S3"/>
    <mergeCell ref="R2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 2017</vt:lpstr>
      <vt:lpstr>Расценки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2017-02-17T15:40:32Z</dcterms:modified>
</cp:coreProperties>
</file>