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600" windowHeight="9390"/>
  </bookViews>
  <sheets>
    <sheet name="Лист1" sheetId="1" r:id="rId1"/>
  </sheets>
  <definedNames>
    <definedName name="_xlnm.Print_Area" localSheetId="0">Лист1!$A$1:$X$48</definedName>
  </definedNames>
  <calcPr calcId="162913"/>
</workbook>
</file>

<file path=xl/calcChain.xml><?xml version="1.0" encoding="utf-8"?>
<calcChain xmlns="http://schemas.openxmlformats.org/spreadsheetml/2006/main">
  <c r="X12" i="1" l="1"/>
  <c r="C50" i="1" l="1"/>
  <c r="C51" i="1" s="1"/>
  <c r="D50" i="1"/>
  <c r="D51" i="1" s="1"/>
  <c r="E50" i="1"/>
  <c r="E51" i="1" s="1"/>
  <c r="F50" i="1"/>
  <c r="F51" i="1" s="1"/>
  <c r="G50" i="1"/>
  <c r="G51" i="1" s="1"/>
  <c r="H50" i="1"/>
  <c r="H51" i="1" s="1"/>
  <c r="I50" i="1"/>
  <c r="I51" i="1" s="1"/>
  <c r="J50" i="1"/>
  <c r="J51" i="1" s="1"/>
  <c r="K50" i="1"/>
  <c r="K51" i="1" s="1"/>
  <c r="L50" i="1"/>
  <c r="L51" i="1" s="1"/>
  <c r="M50" i="1"/>
  <c r="M51" i="1" s="1"/>
  <c r="N50" i="1"/>
  <c r="N51" i="1" s="1"/>
  <c r="O50" i="1"/>
  <c r="O51" i="1" s="1"/>
  <c r="P50" i="1"/>
  <c r="P51" i="1" s="1"/>
  <c r="Q50" i="1"/>
  <c r="Q51" i="1" s="1"/>
  <c r="R50" i="1"/>
  <c r="R51" i="1" s="1"/>
  <c r="S50" i="1"/>
  <c r="S51" i="1" s="1"/>
  <c r="T50" i="1"/>
  <c r="T51" i="1" s="1"/>
  <c r="U50" i="1"/>
  <c r="U51" i="1" s="1"/>
  <c r="V50" i="1"/>
  <c r="V51" i="1" s="1"/>
  <c r="W50" i="1"/>
  <c r="W51" i="1" s="1"/>
  <c r="B50" i="1" l="1"/>
  <c r="B51" i="1" s="1"/>
  <c r="X47" i="1" l="1"/>
  <c r="X32" i="1"/>
  <c r="X36" i="1"/>
  <c r="X40" i="1"/>
  <c r="X16" i="1"/>
  <c r="X20" i="1"/>
  <c r="X24" i="1"/>
  <c r="X28" i="1"/>
  <c r="X45" i="1"/>
  <c r="X33" i="1"/>
  <c r="X37" i="1"/>
  <c r="X41" i="1"/>
  <c r="X17" i="1"/>
  <c r="X21" i="1"/>
  <c r="X25" i="1"/>
  <c r="X29" i="1"/>
  <c r="X44" i="1"/>
  <c r="X34" i="1"/>
  <c r="X38" i="1"/>
  <c r="X31" i="1"/>
  <c r="X18" i="1"/>
  <c r="X22" i="1"/>
  <c r="X26" i="1"/>
  <c r="X14" i="1"/>
  <c r="X48" i="1"/>
  <c r="X42" i="1"/>
  <c r="X35" i="1"/>
  <c r="X39" i="1"/>
  <c r="X15" i="1"/>
  <c r="X19" i="1"/>
  <c r="X23" i="1"/>
  <c r="X27" i="1"/>
  <c r="X53" i="1" l="1"/>
</calcChain>
</file>

<file path=xl/sharedStrings.xml><?xml version="1.0" encoding="utf-8"?>
<sst xmlns="http://schemas.openxmlformats.org/spreadsheetml/2006/main" count="15" uniqueCount="12">
  <si>
    <t>Официант</t>
  </si>
  <si>
    <t>Пом Бариста</t>
  </si>
  <si>
    <t>Бариста</t>
  </si>
  <si>
    <t>Администратор</t>
  </si>
  <si>
    <t>Премия</t>
  </si>
  <si>
    <t>итог:</t>
  </si>
  <si>
    <t>ПРЕМИЯ:</t>
  </si>
  <si>
    <t>Февраль</t>
  </si>
  <si>
    <t>Факт</t>
  </si>
  <si>
    <t>Расчет</t>
  </si>
  <si>
    <t>Итог часов за смену</t>
  </si>
  <si>
    <t>Премия в час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</si>
</sst>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\ &quot;₽&quot;"/>
    <numFmt numFmtId="165" formatCode="0.0"/>
    <numFmt numFmtId="166" formatCode="_-* #,##0.00&quot;р.&quot;_-;\-* #,##0.00&quot;р.&quot;_-;_-* &quot;-&quot;??&quot;р.&quot;_-;_-@_-"/>
    <numFmt numFmtId="167" formatCode="_-* #,##0&quot;р.&quot;_-;\-* #,##0&quot;р.&quot;_-;_-* &quot;-&quot;??&quot;р.&quot;_-;_-@_-"/>
  </numFmts>
  <fonts count="1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name val="Arial"/>
      <family val="2"/>
      <charset val="204"/>
    </font>
    <font>
      <sz val="11"/>
      <color theme="1"/>
      <name val="Arial"/>
      <family val="2"/>
      <charset val="204"/>
    </font>
    <font>
      <sz val="12"/>
      <color indexed="8"/>
      <name val="Arial"/>
      <family val="2"/>
      <charset val="204"/>
    </font>
    <font>
      <b/>
      <sz val="8"/>
      <name val="Arial"/>
      <family val="2"/>
      <charset val="204"/>
    </font>
    <font>
      <sz val="11"/>
      <color rgb="FF00B050"/>
      <name val="Arial"/>
      <family val="2"/>
      <charset val="204"/>
    </font>
    <font>
      <sz val="11"/>
      <color rgb="FFFF000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12"/>
      <color indexed="8"/>
      <name val="Arial"/>
      <family val="2"/>
      <charset val="204"/>
    </font>
    <font>
      <b/>
      <sz val="8"/>
      <name val="Calibri"/>
      <family val="2"/>
    </font>
    <font>
      <b/>
      <sz val="12"/>
      <color theme="1"/>
      <name val="Arial"/>
      <family val="2"/>
      <charset val="204"/>
    </font>
    <font>
      <sz val="11"/>
      <color indexed="8"/>
      <name val="Calibri"/>
      <family val="2"/>
    </font>
    <font>
      <b/>
      <sz val="11"/>
      <color indexed="8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166" fontId="14" fillId="0" borderId="0" applyFont="0" applyFill="0" applyBorder="0" applyAlignment="0" applyProtection="0"/>
  </cellStyleXfs>
  <cellXfs count="47">
    <xf numFmtId="0" fontId="0" fillId="0" borderId="0" xfId="0"/>
    <xf numFmtId="0" fontId="0" fillId="0" borderId="0" xfId="0" applyBorder="1"/>
    <xf numFmtId="164" fontId="0" fillId="0" borderId="0" xfId="0" applyNumberFormat="1"/>
    <xf numFmtId="165" fontId="3" fillId="2" borderId="1" xfId="2" applyNumberFormat="1" applyFont="1" applyFill="1" applyBorder="1" applyAlignment="1" applyProtection="1">
      <alignment horizontal="center" vertical="center"/>
      <protection locked="0"/>
    </xf>
    <xf numFmtId="165" fontId="3" fillId="2" borderId="2" xfId="2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 applyBorder="1"/>
    <xf numFmtId="0" fontId="5" fillId="0" borderId="0" xfId="0" applyFont="1"/>
    <xf numFmtId="0" fontId="5" fillId="4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top" wrapText="1"/>
    </xf>
    <xf numFmtId="0" fontId="6" fillId="2" borderId="1" xfId="0" applyFont="1" applyFill="1" applyBorder="1" applyAlignment="1">
      <alignment horizontal="left" vertical="top" wrapText="1"/>
    </xf>
    <xf numFmtId="0" fontId="10" fillId="3" borderId="1" xfId="0" applyFont="1" applyFill="1" applyBorder="1" applyAlignment="1">
      <alignment horizontal="center"/>
    </xf>
    <xf numFmtId="0" fontId="11" fillId="3" borderId="1" xfId="0" applyFont="1" applyFill="1" applyBorder="1" applyAlignment="1">
      <alignment horizontal="center" vertical="top" wrapText="1"/>
    </xf>
    <xf numFmtId="0" fontId="11" fillId="3" borderId="1" xfId="0" applyFont="1" applyFill="1" applyBorder="1" applyAlignment="1">
      <alignment horizontal="center" vertical="center" wrapText="1"/>
    </xf>
    <xf numFmtId="165" fontId="12" fillId="2" borderId="2" xfId="0" applyNumberFormat="1" applyFont="1" applyFill="1" applyBorder="1" applyAlignment="1">
      <alignment horizontal="center"/>
    </xf>
    <xf numFmtId="0" fontId="5" fillId="3" borderId="1" xfId="0" applyFont="1" applyFill="1" applyBorder="1"/>
    <xf numFmtId="165" fontId="3" fillId="0" borderId="1" xfId="2" applyNumberFormat="1" applyFont="1" applyFill="1" applyBorder="1" applyAlignment="1" applyProtection="1">
      <alignment vertical="center"/>
      <protection locked="0"/>
    </xf>
    <xf numFmtId="165" fontId="3" fillId="2" borderId="1" xfId="2" applyNumberFormat="1" applyFont="1" applyFill="1" applyBorder="1" applyAlignment="1" applyProtection="1">
      <alignment vertical="center"/>
      <protection locked="0"/>
    </xf>
    <xf numFmtId="165" fontId="12" fillId="2" borderId="1" xfId="0" applyNumberFormat="1" applyFont="1" applyFill="1" applyBorder="1" applyAlignment="1">
      <alignment horizontal="center"/>
    </xf>
    <xf numFmtId="165" fontId="3" fillId="2" borderId="2" xfId="2" applyNumberFormat="1" applyFont="1" applyFill="1" applyBorder="1" applyAlignment="1" applyProtection="1">
      <alignment vertical="center"/>
      <protection locked="0"/>
    </xf>
    <xf numFmtId="164" fontId="5" fillId="0" borderId="1" xfId="0" applyNumberFormat="1" applyFont="1" applyBorder="1"/>
    <xf numFmtId="0" fontId="5" fillId="0" borderId="1" xfId="0" applyFont="1" applyBorder="1"/>
    <xf numFmtId="165" fontId="8" fillId="0" borderId="1" xfId="0" applyNumberFormat="1" applyFont="1" applyBorder="1"/>
    <xf numFmtId="164" fontId="9" fillId="0" borderId="1" xfId="0" applyNumberFormat="1" applyFont="1" applyBorder="1"/>
    <xf numFmtId="164" fontId="0" fillId="0" borderId="1" xfId="0" applyNumberFormat="1" applyBorder="1"/>
    <xf numFmtId="0" fontId="11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0" fillId="0" borderId="1" xfId="0" applyBorder="1"/>
    <xf numFmtId="4" fontId="4" fillId="5" borderId="1" xfId="1" applyNumberFormat="1" applyFont="1" applyFill="1" applyBorder="1" applyAlignment="1">
      <alignment horizontal="center" vertical="top"/>
    </xf>
    <xf numFmtId="4" fontId="4" fillId="0" borderId="1" xfId="1" applyNumberFormat="1" applyFont="1" applyFill="1" applyBorder="1" applyAlignment="1">
      <alignment horizontal="center" vertical="top"/>
    </xf>
    <xf numFmtId="2" fontId="15" fillId="0" borderId="6" xfId="3" applyNumberFormat="1" applyFont="1" applyFill="1" applyBorder="1" applyAlignment="1" applyProtection="1">
      <alignment horizontal="center" vertical="top"/>
      <protection locked="0"/>
    </xf>
    <xf numFmtId="167" fontId="15" fillId="0" borderId="6" xfId="3" applyNumberFormat="1" applyFont="1" applyFill="1" applyBorder="1" applyAlignment="1" applyProtection="1">
      <alignment horizontal="center" vertical="top"/>
      <protection locked="0"/>
    </xf>
    <xf numFmtId="167" fontId="15" fillId="5" borderId="6" xfId="3" applyNumberFormat="1" applyFont="1" applyFill="1" applyBorder="1" applyAlignment="1" applyProtection="1">
      <alignment horizontal="center" vertical="top"/>
      <protection locked="0"/>
    </xf>
    <xf numFmtId="165" fontId="0" fillId="0" borderId="0" xfId="0" applyNumberFormat="1" applyBorder="1"/>
    <xf numFmtId="164" fontId="5" fillId="0" borderId="0" xfId="0" applyNumberFormat="1" applyFont="1"/>
    <xf numFmtId="4" fontId="4" fillId="3" borderId="3" xfId="1" applyNumberFormat="1" applyFont="1" applyFill="1" applyBorder="1" applyAlignment="1">
      <alignment horizontal="center" vertical="top"/>
    </xf>
    <xf numFmtId="0" fontId="5" fillId="3" borderId="4" xfId="0" applyFont="1" applyFill="1" applyBorder="1" applyAlignment="1">
      <alignment horizontal="center" vertical="top"/>
    </xf>
    <xf numFmtId="0" fontId="5" fillId="3" borderId="5" xfId="0" applyFont="1" applyFill="1" applyBorder="1" applyAlignment="1">
      <alignment horizontal="center" vertical="top"/>
    </xf>
    <xf numFmtId="165" fontId="7" fillId="3" borderId="3" xfId="2" applyNumberFormat="1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65" fontId="3" fillId="4" borderId="3" xfId="2" applyNumberFormat="1" applyFont="1" applyFill="1" applyBorder="1" applyAlignment="1" applyProtection="1">
      <alignment vertical="center"/>
      <protection locked="0"/>
    </xf>
    <xf numFmtId="0" fontId="0" fillId="4" borderId="4" xfId="0" applyFill="1" applyBorder="1" applyAlignment="1"/>
    <xf numFmtId="0" fontId="0" fillId="4" borderId="5" xfId="0" applyFill="1" applyBorder="1" applyAlignment="1"/>
  </cellXfs>
  <cellStyles count="4">
    <cellStyle name="Денежный 10" xfId="3"/>
    <cellStyle name="Обычный" xfId="0" builtinId="0"/>
    <cellStyle name="Обычный 4" xfId="2"/>
    <cellStyle name="Обычный_Октябрь 2016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1:AT55"/>
  <sheetViews>
    <sheetView tabSelected="1" topLeftCell="A9" zoomScale="75" zoomScaleNormal="75" zoomScaleSheetLayoutView="70" workbookViewId="0">
      <selection activeCell="B51" sqref="B51"/>
    </sheetView>
  </sheetViews>
  <sheetFormatPr defaultRowHeight="15" x14ac:dyDescent="0.25"/>
  <cols>
    <col min="1" max="1" width="30.140625" customWidth="1"/>
    <col min="2" max="3" width="12.42578125" bestFit="1" customWidth="1"/>
    <col min="4" max="7" width="12.42578125" customWidth="1"/>
    <col min="8" max="9" width="12.42578125" bestFit="1" customWidth="1"/>
    <col min="10" max="10" width="13.7109375" customWidth="1"/>
    <col min="11" max="11" width="13" customWidth="1"/>
    <col min="12" max="12" width="13.140625" customWidth="1"/>
    <col min="13" max="13" width="12.28515625" customWidth="1"/>
    <col min="14" max="14" width="12.42578125" customWidth="1"/>
    <col min="15" max="15" width="12.42578125" bestFit="1" customWidth="1"/>
    <col min="16" max="16" width="12.42578125" customWidth="1"/>
    <col min="17" max="19" width="12.42578125" bestFit="1" customWidth="1"/>
    <col min="20" max="20" width="16.28515625" customWidth="1"/>
    <col min="21" max="23" width="12.42578125" bestFit="1" customWidth="1"/>
    <col min="24" max="24" width="13.85546875" customWidth="1"/>
    <col min="25" max="25" width="13.140625" bestFit="1" customWidth="1"/>
    <col min="26" max="26" width="12.5703125" bestFit="1" customWidth="1"/>
  </cols>
  <sheetData>
    <row r="11" spans="1:46" ht="15.75" x14ac:dyDescent="0.25">
      <c r="A11" s="25" t="s">
        <v>7</v>
      </c>
      <c r="B11" s="7">
        <v>1</v>
      </c>
      <c r="C11" s="7">
        <v>3</v>
      </c>
      <c r="D11" s="7">
        <v>5</v>
      </c>
      <c r="E11" s="7">
        <v>6</v>
      </c>
      <c r="F11" s="7">
        <v>7</v>
      </c>
      <c r="G11" s="7">
        <v>8</v>
      </c>
      <c r="H11" s="7">
        <v>9</v>
      </c>
      <c r="I11" s="7">
        <v>10</v>
      </c>
      <c r="J11" s="7">
        <v>11</v>
      </c>
      <c r="K11" s="7">
        <v>12</v>
      </c>
      <c r="L11" s="7">
        <v>13</v>
      </c>
      <c r="M11" s="7">
        <v>14</v>
      </c>
      <c r="N11" s="7">
        <v>16</v>
      </c>
      <c r="O11" s="7">
        <v>18</v>
      </c>
      <c r="P11" s="7">
        <v>19</v>
      </c>
      <c r="Q11" s="7">
        <v>20</v>
      </c>
      <c r="R11" s="7">
        <v>21</v>
      </c>
      <c r="S11" s="7">
        <v>22</v>
      </c>
      <c r="T11" s="7">
        <v>24</v>
      </c>
      <c r="U11" s="7">
        <v>25</v>
      </c>
      <c r="V11" s="7">
        <v>26</v>
      </c>
      <c r="W11" s="7">
        <v>28</v>
      </c>
      <c r="X11" s="20"/>
      <c r="Y11" s="28"/>
    </row>
    <row r="12" spans="1:46" ht="15.75" x14ac:dyDescent="0.25">
      <c r="A12" s="26" t="s">
        <v>8</v>
      </c>
      <c r="B12" s="30">
        <v>194561</v>
      </c>
      <c r="C12" s="30">
        <v>255611</v>
      </c>
      <c r="D12" s="29">
        <v>230765</v>
      </c>
      <c r="E12" s="30">
        <v>134090</v>
      </c>
      <c r="F12" s="30">
        <v>212372</v>
      </c>
      <c r="G12" s="30">
        <v>185877</v>
      </c>
      <c r="H12" s="30">
        <v>231075</v>
      </c>
      <c r="I12" s="30">
        <v>246036</v>
      </c>
      <c r="J12" s="29">
        <v>241146</v>
      </c>
      <c r="K12" s="29">
        <v>242921</v>
      </c>
      <c r="L12" s="30">
        <v>133266</v>
      </c>
      <c r="M12" s="30">
        <v>198442</v>
      </c>
      <c r="N12" s="30">
        <v>222739</v>
      </c>
      <c r="O12" s="29">
        <v>262649</v>
      </c>
      <c r="P12" s="29">
        <v>248133</v>
      </c>
      <c r="Q12" s="30">
        <v>121425</v>
      </c>
      <c r="R12" s="31">
        <v>206926</v>
      </c>
      <c r="S12" s="31">
        <v>215955</v>
      </c>
      <c r="T12" s="32">
        <v>280398</v>
      </c>
      <c r="U12" s="33">
        <v>262381</v>
      </c>
      <c r="V12" s="33">
        <v>222754</v>
      </c>
      <c r="W12" s="32">
        <v>199307</v>
      </c>
      <c r="X12" s="23">
        <f>(SUM(A12:W12))*0.03</f>
        <v>142464.87</v>
      </c>
      <c r="Y12" s="23"/>
    </row>
    <row r="13" spans="1:46" x14ac:dyDescent="0.25">
      <c r="A13" s="10" t="s">
        <v>0</v>
      </c>
      <c r="B13" s="36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8"/>
      <c r="X13" s="14" t="s">
        <v>4</v>
      </c>
      <c r="Y13" s="2"/>
    </row>
    <row r="14" spans="1:46" ht="15" customHeight="1" x14ac:dyDescent="0.25">
      <c r="A14" s="8"/>
      <c r="B14" s="3"/>
      <c r="C14" s="3"/>
      <c r="D14" s="3">
        <v>10.5</v>
      </c>
      <c r="E14" s="3"/>
      <c r="F14" s="3">
        <v>11</v>
      </c>
      <c r="G14" s="3">
        <v>8</v>
      </c>
      <c r="H14" s="3">
        <v>11.5</v>
      </c>
      <c r="I14" s="3"/>
      <c r="J14" s="3"/>
      <c r="K14" s="4"/>
      <c r="L14" s="13">
        <v>6</v>
      </c>
      <c r="M14" s="4">
        <v>8</v>
      </c>
      <c r="N14" s="13">
        <v>10</v>
      </c>
      <c r="O14" s="4"/>
      <c r="P14" s="4">
        <v>10</v>
      </c>
      <c r="Q14" s="4">
        <v>10</v>
      </c>
      <c r="R14" s="4">
        <v>6</v>
      </c>
      <c r="S14" s="4">
        <v>9</v>
      </c>
      <c r="T14" s="4"/>
      <c r="U14" s="4">
        <v>7</v>
      </c>
      <c r="V14" s="4"/>
      <c r="W14" s="4">
        <v>6</v>
      </c>
      <c r="X14" s="19">
        <f>SUM((B14*$B$51),(C14*$C$51),(D14*$D$51),(E14*$E$51),(F14*$F$51),(G14*$G$51),(H14*$H$51),(I14*$I$51),(J14*$J$51),(K14*$K$51),(L14*$L$51),(M14*$M$51),(N14*$N$51),(O14*$O$51),(P14*$P$51),(Q14*$Q$51),(R14*$R$51),(S14*$S$51),(T14*$T$51),(U14*$U$51),(V14*$V$51),(W14*$W$51))</f>
        <v>5822.339682499326</v>
      </c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</row>
    <row r="15" spans="1:46" ht="14.25" customHeight="1" x14ac:dyDescent="0.25">
      <c r="A15" s="8"/>
      <c r="B15" s="3">
        <v>8</v>
      </c>
      <c r="C15" s="3">
        <v>8</v>
      </c>
      <c r="D15" s="3">
        <v>8</v>
      </c>
      <c r="E15" s="3"/>
      <c r="F15" s="3"/>
      <c r="G15" s="3">
        <v>8</v>
      </c>
      <c r="H15" s="3">
        <v>8</v>
      </c>
      <c r="I15" s="3">
        <v>9</v>
      </c>
      <c r="J15" s="3"/>
      <c r="K15" s="4">
        <v>9</v>
      </c>
      <c r="L15" s="13"/>
      <c r="M15" s="4">
        <v>8.5</v>
      </c>
      <c r="N15" s="13">
        <v>8</v>
      </c>
      <c r="O15" s="4"/>
      <c r="P15" s="4">
        <v>8</v>
      </c>
      <c r="Q15" s="4"/>
      <c r="R15" s="4">
        <v>8</v>
      </c>
      <c r="S15" s="4">
        <v>8</v>
      </c>
      <c r="T15" s="4">
        <v>8</v>
      </c>
      <c r="U15" s="4"/>
      <c r="V15" s="4">
        <v>8</v>
      </c>
      <c r="W15" s="4">
        <v>8</v>
      </c>
      <c r="X15" s="19">
        <f t="shared" ref="X15:X29" si="0">SUM((B15*$B$51),(C15*$C$51),(D15*$D$51),(E15*$E$51),(F15*$F$51),(G15*$G$51),(H15*$H$51),(I15*$I$51),(J15*$J$51),(K15*$K$51),(L15*$L$51),(M15*$M$51),(N15*$N$51),(O15*$O$51),(P15*$P$51),(Q15*$Q$51),(R15*$R$51),(S15*$S$51),(T15*$T$51),(U15*$U$51),(V15*$V$51),(W15*$W$51))</f>
        <v>6746.1448526608474</v>
      </c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</row>
    <row r="16" spans="1:46" ht="15.75" customHeight="1" x14ac:dyDescent="0.25">
      <c r="A16" s="8"/>
      <c r="B16" s="3">
        <v>12</v>
      </c>
      <c r="C16" s="3"/>
      <c r="D16" s="3">
        <v>12</v>
      </c>
      <c r="E16" s="3"/>
      <c r="F16" s="3"/>
      <c r="G16" s="3">
        <v>12</v>
      </c>
      <c r="H16" s="3">
        <v>12</v>
      </c>
      <c r="I16" s="3"/>
      <c r="J16" s="3"/>
      <c r="K16" s="4"/>
      <c r="L16" s="13"/>
      <c r="M16" s="4"/>
      <c r="N16" s="13">
        <v>8</v>
      </c>
      <c r="O16" s="4">
        <v>12</v>
      </c>
      <c r="P16" s="4">
        <v>11</v>
      </c>
      <c r="Q16" s="4"/>
      <c r="R16" s="4"/>
      <c r="S16" s="4">
        <v>10</v>
      </c>
      <c r="T16" s="4"/>
      <c r="U16" s="4"/>
      <c r="V16" s="4">
        <v>11</v>
      </c>
      <c r="W16" s="4"/>
      <c r="X16" s="19">
        <f t="shared" si="0"/>
        <v>5212.1700948525086</v>
      </c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</row>
    <row r="17" spans="1:46" ht="17.25" customHeight="1" x14ac:dyDescent="0.25">
      <c r="A17" s="8"/>
      <c r="B17" s="3"/>
      <c r="C17" s="3">
        <v>7</v>
      </c>
      <c r="D17" s="3"/>
      <c r="E17" s="3">
        <v>8</v>
      </c>
      <c r="F17" s="3"/>
      <c r="G17" s="3">
        <v>5</v>
      </c>
      <c r="H17" s="3">
        <v>7</v>
      </c>
      <c r="I17" s="3"/>
      <c r="J17" s="3"/>
      <c r="K17" s="4"/>
      <c r="L17" s="13">
        <v>8</v>
      </c>
      <c r="M17" s="4"/>
      <c r="N17" s="13"/>
      <c r="O17" s="4"/>
      <c r="P17" s="4"/>
      <c r="Q17" s="4">
        <v>8</v>
      </c>
      <c r="R17" s="4">
        <v>6.5</v>
      </c>
      <c r="S17" s="4">
        <v>8</v>
      </c>
      <c r="T17" s="4">
        <v>8</v>
      </c>
      <c r="U17" s="4"/>
      <c r="V17" s="4"/>
      <c r="W17" s="4"/>
      <c r="X17" s="19">
        <f t="shared" si="0"/>
        <v>3275.9321694105602</v>
      </c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</row>
    <row r="18" spans="1:46" ht="16.5" customHeight="1" x14ac:dyDescent="0.25">
      <c r="A18" s="9"/>
      <c r="B18" s="3">
        <v>8</v>
      </c>
      <c r="C18" s="3">
        <v>8</v>
      </c>
      <c r="D18" s="3">
        <v>8</v>
      </c>
      <c r="E18" s="3"/>
      <c r="F18" s="3"/>
      <c r="G18" s="3"/>
      <c r="H18" s="3">
        <v>5.5</v>
      </c>
      <c r="I18" s="3"/>
      <c r="J18" s="3">
        <v>9</v>
      </c>
      <c r="K18" s="4"/>
      <c r="L18" s="13"/>
      <c r="M18" s="4">
        <v>8.5</v>
      </c>
      <c r="N18" s="13">
        <v>8</v>
      </c>
      <c r="O18" s="4">
        <v>8</v>
      </c>
      <c r="P18" s="4"/>
      <c r="Q18" s="4"/>
      <c r="R18" s="4"/>
      <c r="S18" s="4"/>
      <c r="T18" s="4"/>
      <c r="U18" s="4">
        <v>8</v>
      </c>
      <c r="V18" s="4">
        <v>8</v>
      </c>
      <c r="W18" s="4">
        <v>9</v>
      </c>
      <c r="X18" s="19">
        <f t="shared" si="0"/>
        <v>5003.0007666685406</v>
      </c>
      <c r="Y18" s="1"/>
      <c r="Z18" s="1"/>
      <c r="AA18" s="5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</row>
    <row r="19" spans="1:46" ht="16.5" customHeight="1" x14ac:dyDescent="0.25">
      <c r="A19" s="9"/>
      <c r="B19" s="3"/>
      <c r="C19" s="3"/>
      <c r="D19" s="3"/>
      <c r="E19" s="3"/>
      <c r="F19" s="3"/>
      <c r="G19" s="3"/>
      <c r="H19" s="3"/>
      <c r="I19" s="3"/>
      <c r="J19" s="3"/>
      <c r="K19" s="4"/>
      <c r="L19" s="13"/>
      <c r="M19" s="4"/>
      <c r="N19" s="13"/>
      <c r="O19" s="4"/>
      <c r="P19" s="4"/>
      <c r="Q19" s="4"/>
      <c r="R19" s="4"/>
      <c r="S19" s="4"/>
      <c r="T19" s="4"/>
      <c r="U19" s="4"/>
      <c r="V19" s="4"/>
      <c r="W19" s="4"/>
      <c r="X19" s="19">
        <f t="shared" si="0"/>
        <v>0</v>
      </c>
      <c r="Y19" s="1"/>
      <c r="Z19" s="1"/>
      <c r="AA19" s="5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</row>
    <row r="20" spans="1:46" ht="16.5" customHeight="1" x14ac:dyDescent="0.25">
      <c r="A20" s="8"/>
      <c r="B20" s="3">
        <v>7.5</v>
      </c>
      <c r="C20" s="3">
        <v>7.5</v>
      </c>
      <c r="D20" s="3"/>
      <c r="E20" s="3">
        <v>8</v>
      </c>
      <c r="F20" s="3">
        <v>9</v>
      </c>
      <c r="G20" s="3">
        <v>4.5</v>
      </c>
      <c r="H20" s="3"/>
      <c r="I20" s="3"/>
      <c r="J20" s="3">
        <v>12</v>
      </c>
      <c r="K20" s="4"/>
      <c r="L20" s="13">
        <v>8</v>
      </c>
      <c r="M20" s="4"/>
      <c r="N20" s="13"/>
      <c r="O20" s="4">
        <v>4</v>
      </c>
      <c r="P20" s="4"/>
      <c r="Q20" s="4">
        <v>3</v>
      </c>
      <c r="R20" s="4"/>
      <c r="S20" s="4">
        <v>8</v>
      </c>
      <c r="T20" s="4"/>
      <c r="U20" s="4">
        <v>9</v>
      </c>
      <c r="V20" s="4"/>
      <c r="W20" s="4"/>
      <c r="X20" s="19">
        <f t="shared" si="0"/>
        <v>4267.5313326873029</v>
      </c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</row>
    <row r="21" spans="1:46" ht="17.25" customHeight="1" x14ac:dyDescent="0.25">
      <c r="A21" s="8"/>
      <c r="B21" s="3">
        <v>7</v>
      </c>
      <c r="C21" s="3"/>
      <c r="D21" s="3"/>
      <c r="E21" s="3"/>
      <c r="F21" s="3">
        <v>8</v>
      </c>
      <c r="G21" s="3">
        <v>5.5</v>
      </c>
      <c r="H21" s="3">
        <v>6</v>
      </c>
      <c r="I21" s="3"/>
      <c r="J21" s="3"/>
      <c r="K21" s="4">
        <v>8</v>
      </c>
      <c r="L21" s="13">
        <v>8</v>
      </c>
      <c r="M21" s="4"/>
      <c r="N21" s="13"/>
      <c r="O21" s="4">
        <v>6</v>
      </c>
      <c r="P21" s="4">
        <v>8</v>
      </c>
      <c r="Q21" s="4"/>
      <c r="R21" s="4"/>
      <c r="S21" s="4"/>
      <c r="T21" s="4">
        <v>6</v>
      </c>
      <c r="U21" s="4">
        <v>6</v>
      </c>
      <c r="V21" s="4"/>
      <c r="W21" s="4"/>
      <c r="X21" s="19">
        <f t="shared" si="0"/>
        <v>3623.709628058316</v>
      </c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</row>
    <row r="22" spans="1:46" ht="20.25" customHeight="1" x14ac:dyDescent="0.25">
      <c r="A22" s="8"/>
      <c r="B22" s="3"/>
      <c r="C22" s="3"/>
      <c r="D22" s="3"/>
      <c r="E22" s="3"/>
      <c r="F22" s="3"/>
      <c r="G22" s="3"/>
      <c r="H22" s="3"/>
      <c r="I22" s="3"/>
      <c r="J22" s="3"/>
      <c r="K22" s="4"/>
      <c r="L22" s="13"/>
      <c r="M22" s="4"/>
      <c r="N22" s="13"/>
      <c r="O22" s="4">
        <v>8</v>
      </c>
      <c r="P22" s="4">
        <v>6</v>
      </c>
      <c r="Q22" s="4"/>
      <c r="R22" s="4">
        <v>3</v>
      </c>
      <c r="S22" s="4"/>
      <c r="T22" s="4"/>
      <c r="U22" s="4"/>
      <c r="V22" s="4"/>
      <c r="W22" s="4"/>
      <c r="X22" s="19">
        <f t="shared" si="0"/>
        <v>968.22647985607807</v>
      </c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</row>
    <row r="23" spans="1:46" ht="15" customHeight="1" x14ac:dyDescent="0.25">
      <c r="A23" s="8"/>
      <c r="B23" s="3"/>
      <c r="C23" s="3">
        <v>7</v>
      </c>
      <c r="D23" s="3"/>
      <c r="E23" s="3">
        <v>8</v>
      </c>
      <c r="F23" s="3">
        <v>10</v>
      </c>
      <c r="G23" s="3"/>
      <c r="H23" s="3"/>
      <c r="I23" s="3">
        <v>12</v>
      </c>
      <c r="J23" s="3">
        <v>9</v>
      </c>
      <c r="K23" s="4">
        <v>7</v>
      </c>
      <c r="L23" s="13"/>
      <c r="M23" s="4">
        <v>10</v>
      </c>
      <c r="N23" s="13"/>
      <c r="O23" s="4"/>
      <c r="P23" s="4"/>
      <c r="Q23" s="4"/>
      <c r="R23" s="4">
        <v>10</v>
      </c>
      <c r="S23" s="4"/>
      <c r="T23" s="4">
        <v>10</v>
      </c>
      <c r="U23" s="4">
        <v>9</v>
      </c>
      <c r="V23" s="4"/>
      <c r="W23" s="4">
        <v>9.5</v>
      </c>
      <c r="X23" s="19">
        <f t="shared" si="0"/>
        <v>5842.2916757277617</v>
      </c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</row>
    <row r="24" spans="1:46" ht="15" customHeight="1" x14ac:dyDescent="0.25">
      <c r="A24" s="8"/>
      <c r="B24" s="3"/>
      <c r="C24" s="3"/>
      <c r="D24" s="3">
        <v>7</v>
      </c>
      <c r="E24" s="3"/>
      <c r="F24" s="3"/>
      <c r="G24" s="3"/>
      <c r="H24" s="3"/>
      <c r="I24" s="3"/>
      <c r="J24" s="3"/>
      <c r="K24" s="4"/>
      <c r="L24" s="13">
        <v>5</v>
      </c>
      <c r="M24" s="4"/>
      <c r="N24" s="13"/>
      <c r="O24" s="4"/>
      <c r="P24" s="4"/>
      <c r="Q24" s="4"/>
      <c r="R24" s="4"/>
      <c r="S24" s="4"/>
      <c r="T24" s="4"/>
      <c r="U24" s="4"/>
      <c r="V24" s="4">
        <v>8</v>
      </c>
      <c r="W24" s="4"/>
      <c r="X24" s="19">
        <f t="shared" si="0"/>
        <v>994.13142433460075</v>
      </c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</row>
    <row r="25" spans="1:46" ht="16.5" customHeight="1" x14ac:dyDescent="0.25">
      <c r="A25" s="8"/>
      <c r="B25" s="3"/>
      <c r="C25" s="3"/>
      <c r="D25" s="3"/>
      <c r="E25" s="3"/>
      <c r="F25" s="3"/>
      <c r="G25" s="3"/>
      <c r="H25" s="3"/>
      <c r="I25" s="3"/>
      <c r="J25" s="3"/>
      <c r="K25" s="4"/>
      <c r="L25" s="13"/>
      <c r="M25" s="4"/>
      <c r="N25" s="13">
        <v>6</v>
      </c>
      <c r="O25" s="4"/>
      <c r="P25" s="4"/>
      <c r="Q25" s="4">
        <v>7</v>
      </c>
      <c r="R25" s="4">
        <v>6.5</v>
      </c>
      <c r="S25" s="4">
        <v>4</v>
      </c>
      <c r="T25" s="4"/>
      <c r="U25" s="4"/>
      <c r="V25" s="4"/>
      <c r="W25" s="4">
        <v>6.5</v>
      </c>
      <c r="X25" s="19">
        <f t="shared" si="0"/>
        <v>1530.4797107948443</v>
      </c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</row>
    <row r="26" spans="1:46" ht="16.5" customHeight="1" x14ac:dyDescent="0.25">
      <c r="A26" s="8"/>
      <c r="B26" s="3"/>
      <c r="C26" s="3"/>
      <c r="D26" s="3"/>
      <c r="E26" s="3"/>
      <c r="F26" s="3"/>
      <c r="G26" s="3"/>
      <c r="H26" s="3"/>
      <c r="I26" s="3"/>
      <c r="J26" s="3"/>
      <c r="K26" s="4"/>
      <c r="L26" s="13"/>
      <c r="M26" s="4"/>
      <c r="N26" s="13"/>
      <c r="O26" s="4"/>
      <c r="P26" s="4"/>
      <c r="Q26" s="4"/>
      <c r="R26" s="4"/>
      <c r="S26" s="4"/>
      <c r="T26" s="4"/>
      <c r="U26" s="4"/>
      <c r="V26" s="4"/>
      <c r="W26" s="4"/>
      <c r="X26" s="19">
        <f t="shared" si="0"/>
        <v>0</v>
      </c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</row>
    <row r="27" spans="1:46" ht="16.5" customHeight="1" x14ac:dyDescent="0.25">
      <c r="A27" s="8"/>
      <c r="B27" s="3"/>
      <c r="C27" s="3">
        <v>5</v>
      </c>
      <c r="D27" s="3"/>
      <c r="E27" s="3">
        <v>8</v>
      </c>
      <c r="F27" s="3">
        <v>8</v>
      </c>
      <c r="G27" s="3"/>
      <c r="H27" s="3"/>
      <c r="I27" s="3">
        <v>10</v>
      </c>
      <c r="J27" s="3"/>
      <c r="K27" s="4"/>
      <c r="L27" s="13"/>
      <c r="M27" s="4"/>
      <c r="N27" s="13"/>
      <c r="O27" s="4">
        <v>8</v>
      </c>
      <c r="P27" s="4"/>
      <c r="Q27" s="4"/>
      <c r="R27" s="4"/>
      <c r="S27" s="4"/>
      <c r="T27" s="4">
        <v>7</v>
      </c>
      <c r="U27" s="4"/>
      <c r="V27" s="4"/>
      <c r="W27" s="4"/>
      <c r="X27" s="19">
        <f t="shared" si="0"/>
        <v>2618.8217955601062</v>
      </c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</row>
    <row r="28" spans="1:46" ht="16.5" customHeight="1" x14ac:dyDescent="0.25">
      <c r="A28" s="8"/>
      <c r="B28" s="3">
        <v>5.5</v>
      </c>
      <c r="C28" s="3"/>
      <c r="D28" s="3">
        <v>7.5</v>
      </c>
      <c r="E28" s="3"/>
      <c r="F28" s="3"/>
      <c r="G28" s="3"/>
      <c r="H28" s="3"/>
      <c r="I28" s="3"/>
      <c r="J28" s="3"/>
      <c r="K28" s="4">
        <v>11.5</v>
      </c>
      <c r="L28" s="13"/>
      <c r="M28" s="4"/>
      <c r="N28" s="13">
        <v>5</v>
      </c>
      <c r="O28" s="4">
        <v>8</v>
      </c>
      <c r="P28" s="4">
        <v>8</v>
      </c>
      <c r="Q28" s="4"/>
      <c r="R28" s="4"/>
      <c r="S28" s="4">
        <v>3</v>
      </c>
      <c r="T28" s="4">
        <v>6</v>
      </c>
      <c r="U28" s="4">
        <v>6</v>
      </c>
      <c r="V28" s="4">
        <v>6.5</v>
      </c>
      <c r="W28" s="4"/>
      <c r="X28" s="19">
        <f t="shared" si="0"/>
        <v>3845.7169816376163</v>
      </c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</row>
    <row r="29" spans="1:46" ht="16.5" customHeight="1" x14ac:dyDescent="0.25">
      <c r="A29" s="8"/>
      <c r="B29" s="3"/>
      <c r="C29" s="3"/>
      <c r="D29" s="3"/>
      <c r="E29" s="3"/>
      <c r="F29" s="3"/>
      <c r="G29" s="3"/>
      <c r="H29" s="3"/>
      <c r="I29" s="3"/>
      <c r="J29" s="3"/>
      <c r="K29" s="4"/>
      <c r="L29" s="13"/>
      <c r="M29" s="4"/>
      <c r="N29" s="13"/>
      <c r="O29" s="4"/>
      <c r="P29" s="4"/>
      <c r="Q29" s="4"/>
      <c r="R29" s="4"/>
      <c r="S29" s="4"/>
      <c r="T29" s="4"/>
      <c r="U29" s="4"/>
      <c r="V29" s="4"/>
      <c r="W29" s="4"/>
      <c r="X29" s="19">
        <f t="shared" si="0"/>
        <v>0</v>
      </c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</row>
    <row r="30" spans="1:46" ht="16.5" customHeight="1" x14ac:dyDescent="0.25">
      <c r="A30" s="11" t="s">
        <v>1</v>
      </c>
      <c r="B30" s="39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1"/>
      <c r="X30" s="14" t="s">
        <v>4</v>
      </c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</row>
    <row r="31" spans="1:46" x14ac:dyDescent="0.25">
      <c r="A31" s="9"/>
      <c r="B31" s="16">
        <v>8</v>
      </c>
      <c r="C31" s="16">
        <v>10</v>
      </c>
      <c r="D31" s="16"/>
      <c r="E31" s="16">
        <v>8</v>
      </c>
      <c r="F31" s="16">
        <v>8</v>
      </c>
      <c r="G31" s="16">
        <v>8</v>
      </c>
      <c r="H31" s="16">
        <v>6</v>
      </c>
      <c r="I31" s="17">
        <v>9</v>
      </c>
      <c r="J31" s="3">
        <v>5</v>
      </c>
      <c r="K31" s="3"/>
      <c r="L31" s="17">
        <v>8</v>
      </c>
      <c r="M31" s="17">
        <v>8</v>
      </c>
      <c r="N31" s="3">
        <v>5</v>
      </c>
      <c r="O31" s="3"/>
      <c r="P31" s="3"/>
      <c r="Q31" s="3">
        <v>8</v>
      </c>
      <c r="R31" s="3">
        <v>7</v>
      </c>
      <c r="S31" s="3">
        <v>8</v>
      </c>
      <c r="T31" s="3">
        <v>8</v>
      </c>
      <c r="U31" s="3"/>
      <c r="V31" s="3"/>
      <c r="W31" s="3">
        <v>8.5</v>
      </c>
      <c r="X31" s="19">
        <f>SUM((B31*$B$51),(C31*$C$51),(D31*$D$51),(E31*$E$51),(F31*$F$51),(G31*$G$51),(H31*$H$51),(I31*$I$51),(J31*$J$51),(K31*$K$51),(L31*$L$51),(M31*$M$51),(N31*$N$51),(O31*$O$51),(P31*$P$51),(Q31*$Q$51),(R31*$R$51),(S31*$S$51),(T31*$T$51),(U31*$U$51),(V31*$V$51),(W31*$W$51))</f>
        <v>6409.5845352000779</v>
      </c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</row>
    <row r="32" spans="1:46" ht="15" customHeight="1" x14ac:dyDescent="0.25">
      <c r="A32" s="9"/>
      <c r="B32" s="16">
        <v>10</v>
      </c>
      <c r="C32" s="16">
        <v>10</v>
      </c>
      <c r="D32" s="16">
        <v>10</v>
      </c>
      <c r="E32" s="16">
        <v>10</v>
      </c>
      <c r="F32" s="16">
        <v>10</v>
      </c>
      <c r="G32" s="16">
        <v>10</v>
      </c>
      <c r="H32" s="16">
        <v>10</v>
      </c>
      <c r="I32" s="17">
        <v>8</v>
      </c>
      <c r="J32" s="3"/>
      <c r="K32" s="3"/>
      <c r="L32" s="17"/>
      <c r="M32" s="17"/>
      <c r="N32" s="3">
        <v>10</v>
      </c>
      <c r="O32" s="3">
        <v>10</v>
      </c>
      <c r="P32" s="3">
        <v>12</v>
      </c>
      <c r="Q32" s="3"/>
      <c r="R32" s="3">
        <v>10</v>
      </c>
      <c r="S32" s="3">
        <v>10</v>
      </c>
      <c r="T32" s="3">
        <v>10</v>
      </c>
      <c r="U32" s="3">
        <v>10</v>
      </c>
      <c r="V32" s="3">
        <v>10</v>
      </c>
      <c r="W32" s="3">
        <v>10</v>
      </c>
      <c r="X32" s="19">
        <f t="shared" ref="X32:X41" si="1">SUM((B32*$B$51),(C32*$C$51),(D32*$D$51),(E32*$E$51),(F32*$F$51),(G32*$G$51),(H32*$H$51),(I32*$I$51),(J32*$J$51),(K32*$K$51),(L32*$L$51),(M32*$M$51),(N32*$N$51),(O32*$O$51),(P32*$P$51),(Q32*$Q$51),(R32*$R$51),(S32*$S$51),(T32*$T$51),(U32*$U$51),(V32*$V$51),(W32*$W$51))</f>
        <v>9156.5112088182614</v>
      </c>
      <c r="Y32" s="34"/>
      <c r="Z32" s="5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</row>
    <row r="33" spans="1:46" ht="15" customHeight="1" x14ac:dyDescent="0.25">
      <c r="A33" s="9"/>
      <c r="B33" s="16"/>
      <c r="C33" s="16"/>
      <c r="D33" s="16">
        <v>10</v>
      </c>
      <c r="E33" s="16"/>
      <c r="F33" s="16"/>
      <c r="G33" s="16"/>
      <c r="H33" s="16"/>
      <c r="I33" s="17"/>
      <c r="J33" s="3"/>
      <c r="K33" s="3"/>
      <c r="L33" s="17"/>
      <c r="M33" s="17"/>
      <c r="N33" s="3"/>
      <c r="O33" s="3">
        <v>10</v>
      </c>
      <c r="P33" s="3"/>
      <c r="Q33" s="3"/>
      <c r="R33" s="3"/>
      <c r="S33" s="3"/>
      <c r="T33" s="3"/>
      <c r="U33" s="3">
        <v>12</v>
      </c>
      <c r="V33" s="3">
        <v>10</v>
      </c>
      <c r="W33" s="3"/>
      <c r="X33" s="19">
        <f t="shared" si="1"/>
        <v>2434.5630343708199</v>
      </c>
      <c r="Y33" s="34"/>
      <c r="Z33" s="5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</row>
    <row r="34" spans="1:46" x14ac:dyDescent="0.25">
      <c r="A34" s="9"/>
      <c r="B34" s="18"/>
      <c r="C34" s="18">
        <v>8</v>
      </c>
      <c r="D34" s="18">
        <v>7</v>
      </c>
      <c r="E34" s="18"/>
      <c r="F34" s="18">
        <v>7</v>
      </c>
      <c r="G34" s="18">
        <v>8</v>
      </c>
      <c r="H34" s="18">
        <v>8</v>
      </c>
      <c r="I34" s="13">
        <v>6.5</v>
      </c>
      <c r="J34" s="4"/>
      <c r="K34" s="4">
        <v>8</v>
      </c>
      <c r="L34" s="13"/>
      <c r="M34" s="13">
        <v>8</v>
      </c>
      <c r="N34" s="4"/>
      <c r="O34" s="4"/>
      <c r="P34" s="4">
        <v>10</v>
      </c>
      <c r="Q34" s="4"/>
      <c r="R34" s="4">
        <v>7.5</v>
      </c>
      <c r="S34" s="4">
        <v>3</v>
      </c>
      <c r="T34" s="4">
        <v>5</v>
      </c>
      <c r="U34" s="4">
        <v>8</v>
      </c>
      <c r="V34" s="4"/>
      <c r="W34" s="4">
        <v>5.5</v>
      </c>
      <c r="X34" s="19">
        <f t="shared" si="1"/>
        <v>5544.0819872503016</v>
      </c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</row>
    <row r="35" spans="1:46" x14ac:dyDescent="0.25">
      <c r="A35" s="9"/>
      <c r="B35" s="18">
        <v>5</v>
      </c>
      <c r="C35" s="18">
        <v>9</v>
      </c>
      <c r="D35" s="18"/>
      <c r="E35" s="18">
        <v>8</v>
      </c>
      <c r="F35" s="18"/>
      <c r="G35" s="18"/>
      <c r="H35" s="18"/>
      <c r="I35" s="13">
        <v>5.5</v>
      </c>
      <c r="J35" s="4">
        <v>12</v>
      </c>
      <c r="K35" s="4">
        <v>10</v>
      </c>
      <c r="L35" s="13">
        <v>8</v>
      </c>
      <c r="M35" s="13"/>
      <c r="N35" s="4"/>
      <c r="O35" s="4"/>
      <c r="P35" s="4">
        <v>7</v>
      </c>
      <c r="Q35" s="4">
        <v>7</v>
      </c>
      <c r="R35" s="4"/>
      <c r="S35" s="4">
        <v>7</v>
      </c>
      <c r="T35" s="4">
        <v>7</v>
      </c>
      <c r="U35" s="4"/>
      <c r="V35" s="4">
        <v>8</v>
      </c>
      <c r="W35" s="4"/>
      <c r="X35" s="19">
        <f t="shared" si="1"/>
        <v>5128.0140414318703</v>
      </c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</row>
    <row r="36" spans="1:46" x14ac:dyDescent="0.25">
      <c r="A36" s="9"/>
      <c r="B36" s="18"/>
      <c r="C36" s="18"/>
      <c r="D36" s="18"/>
      <c r="E36" s="18"/>
      <c r="F36" s="18"/>
      <c r="G36" s="18"/>
      <c r="H36" s="18"/>
      <c r="I36" s="13"/>
      <c r="J36" s="4"/>
      <c r="K36" s="4"/>
      <c r="L36" s="13"/>
      <c r="M36" s="13"/>
      <c r="N36" s="4"/>
      <c r="O36" s="4"/>
      <c r="P36" s="4"/>
      <c r="Q36" s="4"/>
      <c r="R36" s="4"/>
      <c r="S36" s="4"/>
      <c r="T36" s="4"/>
      <c r="U36" s="4"/>
      <c r="V36" s="4"/>
      <c r="W36" s="4"/>
      <c r="X36" s="19">
        <f t="shared" si="1"/>
        <v>0</v>
      </c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</row>
    <row r="37" spans="1:46" x14ac:dyDescent="0.25">
      <c r="A37" s="9"/>
      <c r="B37" s="18">
        <v>10</v>
      </c>
      <c r="C37" s="18"/>
      <c r="D37" s="18">
        <v>9</v>
      </c>
      <c r="E37" s="18">
        <v>8</v>
      </c>
      <c r="F37" s="18">
        <v>8</v>
      </c>
      <c r="G37" s="18">
        <v>8</v>
      </c>
      <c r="H37" s="18">
        <v>13</v>
      </c>
      <c r="I37" s="13">
        <v>13</v>
      </c>
      <c r="J37" s="4">
        <v>12</v>
      </c>
      <c r="K37" s="4">
        <v>12</v>
      </c>
      <c r="L37" s="13">
        <v>9</v>
      </c>
      <c r="M37" s="13">
        <v>6</v>
      </c>
      <c r="N37" s="4">
        <v>8</v>
      </c>
      <c r="O37" s="4">
        <v>8</v>
      </c>
      <c r="P37" s="4">
        <v>11</v>
      </c>
      <c r="Q37" s="4">
        <v>8</v>
      </c>
      <c r="R37" s="4">
        <v>8</v>
      </c>
      <c r="S37" s="4">
        <v>8</v>
      </c>
      <c r="T37" s="4">
        <v>7.5</v>
      </c>
      <c r="U37" s="4"/>
      <c r="V37" s="4">
        <v>9</v>
      </c>
      <c r="W37" s="4"/>
      <c r="X37" s="19">
        <f t="shared" si="1"/>
        <v>9396.6024931407665</v>
      </c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</row>
    <row r="38" spans="1:46" x14ac:dyDescent="0.25">
      <c r="A38" s="9"/>
      <c r="B38" s="18">
        <v>10</v>
      </c>
      <c r="C38" s="18">
        <v>8</v>
      </c>
      <c r="D38" s="18"/>
      <c r="E38" s="18">
        <v>10</v>
      </c>
      <c r="F38" s="18">
        <v>8</v>
      </c>
      <c r="G38" s="18">
        <v>10</v>
      </c>
      <c r="H38" s="18">
        <v>9</v>
      </c>
      <c r="I38" s="13">
        <v>8</v>
      </c>
      <c r="J38" s="4">
        <v>10</v>
      </c>
      <c r="K38" s="4">
        <v>10</v>
      </c>
      <c r="L38" s="13"/>
      <c r="M38" s="13">
        <v>10</v>
      </c>
      <c r="N38" s="4">
        <v>9</v>
      </c>
      <c r="O38" s="4">
        <v>10</v>
      </c>
      <c r="P38" s="4">
        <v>8</v>
      </c>
      <c r="Q38" s="4"/>
      <c r="R38" s="4">
        <v>10</v>
      </c>
      <c r="S38" s="4"/>
      <c r="T38" s="4">
        <v>9</v>
      </c>
      <c r="U38" s="4">
        <v>9</v>
      </c>
      <c r="V38" s="4">
        <v>8.5</v>
      </c>
      <c r="W38" s="4">
        <v>8</v>
      </c>
      <c r="X38" s="19">
        <f t="shared" si="1"/>
        <v>9031.4219215420762</v>
      </c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</row>
    <row r="39" spans="1:46" x14ac:dyDescent="0.25">
      <c r="A39" s="9"/>
      <c r="B39" s="18"/>
      <c r="C39" s="18">
        <v>8</v>
      </c>
      <c r="D39" s="18"/>
      <c r="E39" s="18"/>
      <c r="F39" s="18">
        <v>8</v>
      </c>
      <c r="G39" s="18">
        <v>9</v>
      </c>
      <c r="H39" s="18">
        <v>9</v>
      </c>
      <c r="I39" s="13">
        <v>10</v>
      </c>
      <c r="J39" s="4"/>
      <c r="K39" s="4"/>
      <c r="L39" s="13"/>
      <c r="M39" s="13">
        <v>8</v>
      </c>
      <c r="N39" s="4">
        <v>9</v>
      </c>
      <c r="O39" s="4"/>
      <c r="P39" s="4">
        <v>11</v>
      </c>
      <c r="Q39" s="4"/>
      <c r="R39" s="4"/>
      <c r="S39" s="4"/>
      <c r="T39" s="4">
        <v>9</v>
      </c>
      <c r="U39" s="4">
        <v>9</v>
      </c>
      <c r="V39" s="4"/>
      <c r="W39" s="4"/>
      <c r="X39" s="19">
        <f t="shared" si="1"/>
        <v>5105.962842711062</v>
      </c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</row>
    <row r="40" spans="1:46" x14ac:dyDescent="0.25">
      <c r="A40" s="9"/>
      <c r="B40" s="18"/>
      <c r="C40" s="18"/>
      <c r="D40" s="18"/>
      <c r="E40" s="18"/>
      <c r="F40" s="18"/>
      <c r="G40" s="18"/>
      <c r="H40" s="18"/>
      <c r="I40" s="13"/>
      <c r="J40" s="4"/>
      <c r="K40" s="4"/>
      <c r="L40" s="13"/>
      <c r="M40" s="13"/>
      <c r="N40" s="4"/>
      <c r="O40" s="4"/>
      <c r="P40" s="4"/>
      <c r="Q40" s="4"/>
      <c r="R40" s="4"/>
      <c r="S40" s="4"/>
      <c r="T40" s="4"/>
      <c r="U40" s="4"/>
      <c r="V40" s="4"/>
      <c r="W40" s="4"/>
      <c r="X40" s="19">
        <f t="shared" si="1"/>
        <v>0</v>
      </c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</row>
    <row r="41" spans="1:46" x14ac:dyDescent="0.25">
      <c r="A41" s="9"/>
      <c r="B41" s="18">
        <v>8</v>
      </c>
      <c r="C41" s="18"/>
      <c r="D41" s="18"/>
      <c r="E41" s="18">
        <v>7</v>
      </c>
      <c r="F41" s="18">
        <v>8</v>
      </c>
      <c r="G41" s="18"/>
      <c r="H41" s="18"/>
      <c r="I41" s="13"/>
      <c r="J41" s="4">
        <v>9</v>
      </c>
      <c r="K41" s="4">
        <v>8</v>
      </c>
      <c r="L41" s="13">
        <v>8</v>
      </c>
      <c r="M41" s="13">
        <v>8</v>
      </c>
      <c r="N41" s="4">
        <v>8</v>
      </c>
      <c r="O41" s="4"/>
      <c r="P41" s="4"/>
      <c r="Q41" s="4"/>
      <c r="R41" s="4">
        <v>8</v>
      </c>
      <c r="S41" s="4">
        <v>8</v>
      </c>
      <c r="T41" s="4"/>
      <c r="U41" s="4"/>
      <c r="V41" s="4">
        <v>8.5</v>
      </c>
      <c r="W41" s="4">
        <v>9</v>
      </c>
      <c r="X41" s="19">
        <f t="shared" si="1"/>
        <v>5084.9697546711604</v>
      </c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  <row r="42" spans="1:46" ht="18" customHeight="1" x14ac:dyDescent="0.25">
      <c r="A42" s="9"/>
      <c r="B42" s="18">
        <v>10</v>
      </c>
      <c r="C42" s="18"/>
      <c r="D42" s="18">
        <v>9</v>
      </c>
      <c r="E42" s="18">
        <v>8</v>
      </c>
      <c r="F42" s="18"/>
      <c r="G42" s="18">
        <v>9</v>
      </c>
      <c r="H42" s="18">
        <v>8.5</v>
      </c>
      <c r="I42" s="13"/>
      <c r="J42" s="4"/>
      <c r="K42" s="4">
        <v>9</v>
      </c>
      <c r="L42" s="13">
        <v>8</v>
      </c>
      <c r="M42" s="13"/>
      <c r="N42" s="4"/>
      <c r="O42" s="4"/>
      <c r="P42" s="4"/>
      <c r="Q42" s="4">
        <v>8</v>
      </c>
      <c r="R42" s="4">
        <v>8</v>
      </c>
      <c r="S42" s="4">
        <v>8</v>
      </c>
      <c r="T42" s="4"/>
      <c r="U42" s="4"/>
      <c r="V42" s="4">
        <v>9</v>
      </c>
      <c r="W42" s="4">
        <v>8</v>
      </c>
      <c r="X42" s="19">
        <f>SUM((B42*$B$51),(C42*$C$51),(D42*$D$51),(E42*$E$51),(F42*$F$51),(G42*$G$51),(H42*$H$51),(I42*$I$51),(J42*$J$51),(K42*$K$51),(L42*$L$51),(M42*$M$51),(N42*$N$51),(O42*$O$51),(P42*$P$51),(Q42*$Q$51),(R42*$R$51),(S42*$S$51),(T42*$T$51),(U42*$U$51),(V42*$V$51),(W42*$W$51))</f>
        <v>4955.2320558950669</v>
      </c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</row>
    <row r="43" spans="1:46" ht="18" customHeight="1" x14ac:dyDescent="0.25">
      <c r="A43" s="12" t="s">
        <v>2</v>
      </c>
      <c r="B43" s="39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3"/>
      <c r="X43" s="14" t="s">
        <v>4</v>
      </c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</row>
    <row r="44" spans="1:46" x14ac:dyDescent="0.25">
      <c r="A44" s="9"/>
      <c r="B44" s="16">
        <v>10</v>
      </c>
      <c r="C44" s="16"/>
      <c r="D44" s="16">
        <v>12</v>
      </c>
      <c r="E44" s="16">
        <v>10.5</v>
      </c>
      <c r="F44" s="16"/>
      <c r="G44" s="16"/>
      <c r="H44" s="16">
        <v>11.5</v>
      </c>
      <c r="I44" s="17">
        <v>12</v>
      </c>
      <c r="J44" s="3"/>
      <c r="K44" s="3"/>
      <c r="L44" s="17">
        <v>10</v>
      </c>
      <c r="M44" s="17">
        <v>12</v>
      </c>
      <c r="N44" s="3"/>
      <c r="O44" s="3">
        <v>10.5</v>
      </c>
      <c r="P44" s="3">
        <v>7.5</v>
      </c>
      <c r="Q44" s="3">
        <v>4</v>
      </c>
      <c r="R44" s="3">
        <v>12</v>
      </c>
      <c r="S44" s="3"/>
      <c r="T44" s="3"/>
      <c r="U44" s="3">
        <v>12</v>
      </c>
      <c r="V44" s="3">
        <v>12</v>
      </c>
      <c r="W44" s="3"/>
      <c r="X44" s="19">
        <f>SUM((B44*$B$51),(C44*$C$51),(D44*$D$51),(E44*$E$51),(F44*$F$51),(G44*$G$51),(H44*$H$51),(I44*$I$51),(J44*$J$51),(K44*$K$51),(L44*$L$51),(M44*$M$51),(N44*$N$51),(O44*$O$51),(P44*$P$51),(Q44*$Q$51),(R44*$R$51),(S44*$S$51),(T44*$T$51),(U44*$U$51),(V44*$V$51),(W44*$W$51))</f>
        <v>7075.1280317303754</v>
      </c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</row>
    <row r="45" spans="1:46" x14ac:dyDescent="0.25">
      <c r="A45" s="9"/>
      <c r="B45" s="16"/>
      <c r="C45" s="16">
        <v>12</v>
      </c>
      <c r="D45" s="16"/>
      <c r="E45" s="16"/>
      <c r="F45" s="16">
        <v>12</v>
      </c>
      <c r="G45" s="16">
        <v>12</v>
      </c>
      <c r="H45" s="16"/>
      <c r="I45" s="17"/>
      <c r="J45" s="3">
        <v>12</v>
      </c>
      <c r="K45" s="3">
        <v>12</v>
      </c>
      <c r="L45" s="17"/>
      <c r="M45" s="17"/>
      <c r="N45" s="3">
        <v>10</v>
      </c>
      <c r="O45" s="3">
        <v>9</v>
      </c>
      <c r="P45" s="3">
        <v>8</v>
      </c>
      <c r="Q45" s="3">
        <v>12</v>
      </c>
      <c r="R45" s="3"/>
      <c r="S45" s="3"/>
      <c r="T45" s="3">
        <v>9</v>
      </c>
      <c r="U45" s="3">
        <v>6</v>
      </c>
      <c r="V45" s="3"/>
      <c r="W45" s="3">
        <v>12</v>
      </c>
      <c r="X45" s="19">
        <f>SUM((B45*$B$51),(C45*$C$51),(D45*$D$51),(E45*$E$51),(F45*$F$51),(G45*$G$51),(H45*$H$51),(I45*$I$51),(J45*$J$51),(K45*$K$51),(L45*$L$51),(M45*$M$51),(N45*$N$51),(O45*$O$51),(P45*$P$51),(Q45*$Q$51),(R45*$R$51),(S45*$S$51),(T45*$T$51),(U45*$U$51),(V45*$V$51),(W45*$W$51))</f>
        <v>7098.1753068390744</v>
      </c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</row>
    <row r="46" spans="1:46" ht="15.75" x14ac:dyDescent="0.25">
      <c r="A46" s="11" t="s">
        <v>3</v>
      </c>
      <c r="B46" s="39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3"/>
      <c r="X46" s="14" t="s">
        <v>4</v>
      </c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</row>
    <row r="47" spans="1:46" x14ac:dyDescent="0.25">
      <c r="A47" s="9"/>
      <c r="B47" s="15">
        <v>16</v>
      </c>
      <c r="C47" s="16"/>
      <c r="D47" s="16">
        <v>15</v>
      </c>
      <c r="E47" s="16"/>
      <c r="F47" s="16"/>
      <c r="G47" s="16">
        <v>16</v>
      </c>
      <c r="H47" s="16">
        <v>12</v>
      </c>
      <c r="I47" s="17"/>
      <c r="J47" s="3"/>
      <c r="K47" s="3"/>
      <c r="L47" s="17"/>
      <c r="M47" s="17"/>
      <c r="N47" s="3">
        <v>12</v>
      </c>
      <c r="O47" s="3">
        <v>15</v>
      </c>
      <c r="P47" s="3">
        <v>15</v>
      </c>
      <c r="Q47" s="3"/>
      <c r="R47" s="3"/>
      <c r="S47" s="3">
        <v>12</v>
      </c>
      <c r="T47" s="3"/>
      <c r="U47" s="3"/>
      <c r="V47" s="3">
        <v>15</v>
      </c>
      <c r="W47" s="3"/>
      <c r="X47" s="19">
        <f>SUM((B47*$B$51),(C47*$C$51),(D47*$D$51),(E47*$E$51),(F47*$F$51),(G47*$G$51),(H47*$H$51),(I47*$I$51),(J47*$J$51),(K47*$K$51),(L47*$L$51),(M47*$M$51),(N47*$N$51),(O47*$O$51),(P47*$P$51),(Q47*$Q$51),(R47*$R$51),(S47*$S$51),(T47*$T$51),(U47*$U$51),(V47*$V$51),(W47*$W$51))</f>
        <v>6665.1198131587325</v>
      </c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</row>
    <row r="48" spans="1:46" x14ac:dyDescent="0.25">
      <c r="A48" s="9"/>
      <c r="B48" s="15"/>
      <c r="C48" s="16">
        <v>12</v>
      </c>
      <c r="D48" s="16"/>
      <c r="E48" s="16">
        <v>12</v>
      </c>
      <c r="F48" s="16">
        <v>12</v>
      </c>
      <c r="G48" s="16"/>
      <c r="H48" s="16"/>
      <c r="I48" s="17">
        <v>12</v>
      </c>
      <c r="J48" s="3">
        <v>15</v>
      </c>
      <c r="K48" s="3">
        <v>15</v>
      </c>
      <c r="L48" s="17">
        <v>14</v>
      </c>
      <c r="M48" s="17">
        <v>12</v>
      </c>
      <c r="N48" s="3"/>
      <c r="O48" s="3"/>
      <c r="P48" s="3"/>
      <c r="Q48" s="3">
        <v>12</v>
      </c>
      <c r="R48" s="3">
        <v>12</v>
      </c>
      <c r="S48" s="3"/>
      <c r="T48" s="3">
        <v>15</v>
      </c>
      <c r="U48" s="3">
        <v>15</v>
      </c>
      <c r="V48" s="3"/>
      <c r="W48" s="3">
        <v>16</v>
      </c>
      <c r="X48" s="19">
        <f>SUM((B48*$B$51),(C48*$C$51),(D48*$D$51),(E48*$E$51),(F48*$F$51),(G48*$G$51),(H48*$H$51),(I48*$I$51),(J48*$J$51),(K48*$K$51),(L48*$L$51),(M48*$M$51),(N48*$N$51),(O48*$O$51),(P48*$P$51),(Q48*$Q$51),(R48*$R$51),(S48*$S$51),(T48*$T$51),(U48*$U$51),(V48*$V$51),(W48*$W$51))</f>
        <v>9629.0063784919421</v>
      </c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</row>
    <row r="49" spans="1:46" ht="15.75" x14ac:dyDescent="0.25">
      <c r="A49" s="24" t="s">
        <v>9</v>
      </c>
      <c r="B49" s="44"/>
      <c r="C49" s="45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45"/>
      <c r="S49" s="45"/>
      <c r="T49" s="45"/>
      <c r="U49" s="45"/>
      <c r="V49" s="45"/>
      <c r="W49" s="45"/>
      <c r="X49" s="46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</row>
    <row r="50" spans="1:46" x14ac:dyDescent="0.25">
      <c r="A50" s="20" t="s">
        <v>10</v>
      </c>
      <c r="B50" s="21">
        <f t="shared" ref="B50:W50" si="2">SUM(B14:B48)</f>
        <v>135</v>
      </c>
      <c r="C50" s="21">
        <f t="shared" si="2"/>
        <v>119.5</v>
      </c>
      <c r="D50" s="21">
        <f t="shared" si="2"/>
        <v>125</v>
      </c>
      <c r="E50" s="21">
        <f t="shared" si="2"/>
        <v>113.5</v>
      </c>
      <c r="F50" s="21">
        <f t="shared" si="2"/>
        <v>127</v>
      </c>
      <c r="G50" s="21">
        <f t="shared" si="2"/>
        <v>133</v>
      </c>
      <c r="H50" s="21">
        <f t="shared" si="2"/>
        <v>137</v>
      </c>
      <c r="I50" s="21">
        <f t="shared" si="2"/>
        <v>115</v>
      </c>
      <c r="J50" s="21">
        <f t="shared" si="2"/>
        <v>105</v>
      </c>
      <c r="K50" s="21">
        <f t="shared" si="2"/>
        <v>119.5</v>
      </c>
      <c r="L50" s="21">
        <f t="shared" si="2"/>
        <v>100</v>
      </c>
      <c r="M50" s="21">
        <f t="shared" si="2"/>
        <v>107</v>
      </c>
      <c r="N50" s="21">
        <f t="shared" si="2"/>
        <v>116</v>
      </c>
      <c r="O50" s="21">
        <f t="shared" si="2"/>
        <v>126.5</v>
      </c>
      <c r="P50" s="21">
        <f t="shared" si="2"/>
        <v>140.5</v>
      </c>
      <c r="Q50" s="21">
        <f t="shared" si="2"/>
        <v>87</v>
      </c>
      <c r="R50" s="21">
        <f t="shared" si="2"/>
        <v>122.5</v>
      </c>
      <c r="S50" s="21">
        <f t="shared" si="2"/>
        <v>114</v>
      </c>
      <c r="T50" s="21">
        <f t="shared" si="2"/>
        <v>124.5</v>
      </c>
      <c r="U50" s="21">
        <f t="shared" si="2"/>
        <v>126</v>
      </c>
      <c r="V50" s="21">
        <f t="shared" si="2"/>
        <v>131.5</v>
      </c>
      <c r="W50" s="21">
        <f t="shared" si="2"/>
        <v>116</v>
      </c>
      <c r="X50" s="20"/>
    </row>
    <row r="51" spans="1:46" x14ac:dyDescent="0.25">
      <c r="A51" s="27" t="s">
        <v>11</v>
      </c>
      <c r="B51" s="22">
        <f>(B12*0.03)/B50</f>
        <v>43.235777777777777</v>
      </c>
      <c r="C51" s="22">
        <f t="shared" ref="C51:W51" si="3">(C12*0.03)/C50</f>
        <v>64.170125523012558</v>
      </c>
      <c r="D51" s="22">
        <f t="shared" si="3"/>
        <v>55.383600000000001</v>
      </c>
      <c r="E51" s="22">
        <f t="shared" si="3"/>
        <v>35.442290748898678</v>
      </c>
      <c r="F51" s="22">
        <f t="shared" si="3"/>
        <v>50.166614173228346</v>
      </c>
      <c r="G51" s="22">
        <f t="shared" si="3"/>
        <v>41.927142857142854</v>
      </c>
      <c r="H51" s="22">
        <f t="shared" si="3"/>
        <v>50.600364963503651</v>
      </c>
      <c r="I51" s="22">
        <f t="shared" si="3"/>
        <v>64.183304347826081</v>
      </c>
      <c r="J51" s="22">
        <f t="shared" si="3"/>
        <v>68.898857142857139</v>
      </c>
      <c r="K51" s="22">
        <f t="shared" si="3"/>
        <v>60.98435146443515</v>
      </c>
      <c r="L51" s="22">
        <f t="shared" si="3"/>
        <v>39.979799999999997</v>
      </c>
      <c r="M51" s="22">
        <f t="shared" si="3"/>
        <v>55.63794392523365</v>
      </c>
      <c r="N51" s="22">
        <f t="shared" si="3"/>
        <v>57.604913793103449</v>
      </c>
      <c r="O51" s="22">
        <f t="shared" si="3"/>
        <v>62.288300395256911</v>
      </c>
      <c r="P51" s="22">
        <f t="shared" si="3"/>
        <v>52.982135231316725</v>
      </c>
      <c r="Q51" s="22">
        <f t="shared" si="3"/>
        <v>41.870689655172413</v>
      </c>
      <c r="R51" s="22">
        <f t="shared" si="3"/>
        <v>50.675755102040817</v>
      </c>
      <c r="S51" s="22">
        <f t="shared" si="3"/>
        <v>56.830263157894734</v>
      </c>
      <c r="T51" s="22">
        <f t="shared" si="3"/>
        <v>67.565783132530129</v>
      </c>
      <c r="U51" s="22">
        <f t="shared" si="3"/>
        <v>62.471666666666664</v>
      </c>
      <c r="V51" s="22">
        <f t="shared" si="3"/>
        <v>50.818403041825093</v>
      </c>
      <c r="W51" s="22">
        <f t="shared" si="3"/>
        <v>51.544913793103447</v>
      </c>
      <c r="X51" s="20"/>
      <c r="Y51" s="2"/>
    </row>
    <row r="52" spans="1:46" x14ac:dyDescent="0.25">
      <c r="A52" s="6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5"/>
      <c r="T52" s="35"/>
      <c r="U52" s="35"/>
      <c r="V52" s="35"/>
      <c r="W52" s="35"/>
      <c r="X52" s="20"/>
    </row>
    <row r="53" spans="1:46" x14ac:dyDescent="0.2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20" t="s">
        <v>6</v>
      </c>
      <c r="T53" s="23">
        <v>142464.87</v>
      </c>
      <c r="U53" s="20"/>
      <c r="V53" s="20"/>
      <c r="W53" s="20" t="s">
        <v>5</v>
      </c>
      <c r="X53" s="19">
        <f>SUM(X47:X48)+SUM(X44:X45)+SUM(X31:X42)+SUM(X14:X29)</f>
        <v>142464.87</v>
      </c>
    </row>
    <row r="54" spans="1:46" x14ac:dyDescent="0.25">
      <c r="I54" s="2"/>
    </row>
    <row r="55" spans="1:46" x14ac:dyDescent="0.25">
      <c r="D55" s="2"/>
      <c r="U55" s="2"/>
    </row>
  </sheetData>
  <mergeCells count="5">
    <mergeCell ref="B13:W13"/>
    <mergeCell ref="B30:W30"/>
    <mergeCell ref="B43:W43"/>
    <mergeCell ref="B46:W46"/>
    <mergeCell ref="B49:X49"/>
  </mergeCells>
  <pageMargins left="0.7" right="0.7" top="0.75" bottom="0.75" header="0.3" footer="0.3"/>
  <pageSetup paperSize="9" scale="40" orientation="landscape" r:id="rId1"/>
  <rowBreaks count="1" manualBreakCount="1">
    <brk id="49" max="16383" man="1"/>
  </rowBreaks>
  <colBreaks count="1" manualBreakCount="1"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2017-03-06T19:18:41Z</dcterms:modified>
</cp:coreProperties>
</file>