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655"/>
  </bookViews>
  <sheets>
    <sheet name="прогресс" sheetId="3" r:id="rId1"/>
    <sheet name="Аня" sheetId="1" r:id="rId2"/>
    <sheet name="Ваня" sheetId="4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 l="1"/>
  <c r="G14" i="3"/>
  <c r="G12" i="3"/>
  <c r="G4" i="3"/>
  <c r="G5" i="3"/>
  <c r="G6" i="3"/>
  <c r="G7" i="3"/>
  <c r="G3" i="3"/>
  <c r="A13" i="3"/>
  <c r="B13" i="3"/>
  <c r="C13" i="3"/>
  <c r="D13" i="3"/>
  <c r="E13" i="3"/>
  <c r="A14" i="3"/>
  <c r="B14" i="3"/>
  <c r="C14" i="3"/>
  <c r="D14" i="3"/>
  <c r="E14" i="3"/>
  <c r="A12" i="3"/>
  <c r="E12" i="3"/>
  <c r="D12" i="3"/>
  <c r="C12" i="3"/>
  <c r="B12" i="3"/>
  <c r="B4" i="3"/>
  <c r="C4" i="3"/>
  <c r="D4" i="3"/>
  <c r="E4" i="3"/>
  <c r="B5" i="3"/>
  <c r="C5" i="3"/>
  <c r="D5" i="3"/>
  <c r="E5" i="3"/>
  <c r="B6" i="3"/>
  <c r="C6" i="3"/>
  <c r="D6" i="3"/>
  <c r="E6" i="3"/>
  <c r="B7" i="3"/>
  <c r="C7" i="3"/>
  <c r="D7" i="3"/>
  <c r="E7" i="3"/>
  <c r="E3" i="3"/>
  <c r="D3" i="3"/>
  <c r="C3" i="3"/>
  <c r="B3" i="3"/>
  <c r="A3" i="3"/>
  <c r="K4" i="3" a="1"/>
  <c r="K4" i="3" s="1"/>
  <c r="K5" i="3" a="1"/>
  <c r="K5" i="3" s="1"/>
  <c r="K6" i="3" a="1"/>
  <c r="K6" i="3" s="1"/>
  <c r="K7" i="3" a="1"/>
  <c r="K7" i="3" s="1"/>
  <c r="K3" i="3" a="1"/>
  <c r="K3" i="3" s="1"/>
  <c r="K12" i="3" a="1"/>
  <c r="K12" i="3" s="1"/>
  <c r="K13" i="3" a="1"/>
  <c r="K13" i="3" s="1"/>
  <c r="K14" i="3" a="1"/>
  <c r="K14" i="3" s="1"/>
  <c r="K11" i="3"/>
  <c r="A4" i="3" a="1"/>
  <c r="A4" i="3" s="1"/>
  <c r="A5" i="3" a="1"/>
  <c r="A5" i="3" s="1"/>
  <c r="A6" i="3" a="1"/>
  <c r="A6" i="3" s="1"/>
  <c r="A7" i="3" a="1"/>
  <c r="A7" i="3" s="1"/>
  <c r="K2" i="3"/>
</calcChain>
</file>

<file path=xl/sharedStrings.xml><?xml version="1.0" encoding="utf-8"?>
<sst xmlns="http://schemas.openxmlformats.org/spreadsheetml/2006/main" count="53" uniqueCount="33">
  <si>
    <t>инф1</t>
  </si>
  <si>
    <t>инф2</t>
  </si>
  <si>
    <t>номер</t>
  </si>
  <si>
    <t>дата запуска</t>
  </si>
  <si>
    <t>дата оплаты</t>
  </si>
  <si>
    <t>дата готовности</t>
  </si>
  <si>
    <t>дата отгрузки</t>
  </si>
  <si>
    <t>Аня</t>
  </si>
  <si>
    <t>Ваня</t>
  </si>
  <si>
    <t>наим</t>
  </si>
  <si>
    <t>кружки</t>
  </si>
  <si>
    <t>рубашки</t>
  </si>
  <si>
    <t>поезда</t>
  </si>
  <si>
    <t>двери, платья</t>
  </si>
  <si>
    <t>№</t>
  </si>
  <si>
    <t>Дата заказа</t>
  </si>
  <si>
    <t>Оплата</t>
  </si>
  <si>
    <t>Готовность</t>
  </si>
  <si>
    <t>Отгрузка</t>
  </si>
  <si>
    <t>Количество дней с заказа</t>
  </si>
  <si>
    <t>Переход к заявке</t>
  </si>
  <si>
    <t>ноги</t>
  </si>
  <si>
    <t>руки</t>
  </si>
  <si>
    <t>столы</t>
  </si>
  <si>
    <t>45КП</t>
  </si>
  <si>
    <t>56П</t>
  </si>
  <si>
    <t>ЕР13</t>
  </si>
  <si>
    <t>Состояние</t>
  </si>
  <si>
    <t>необходим звонок</t>
  </si>
  <si>
    <t>отгружено</t>
  </si>
  <si>
    <t>сделано 50%</t>
  </si>
  <si>
    <t>позвонить до 18.03.2017</t>
  </si>
  <si>
    <t>СРОЧНО оплатить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</si>
</sst>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G14" sqref="G14"/>
    </sheetView>
  </sheetViews>
  <sheetFormatPr defaultRowHeight="15" x14ac:dyDescent="0.25"/>
  <cols>
    <col min="2" max="5" width="17.5703125" bestFit="1" customWidth="1"/>
    <col min="6" max="6" width="12.28515625" customWidth="1"/>
    <col min="7" max="7" width="23.140625" bestFit="1" customWidth="1"/>
    <col min="8" max="8" width="22.28515625" customWidth="1"/>
  </cols>
  <sheetData>
    <row r="1" spans="1:11" x14ac:dyDescent="0.25">
      <c r="A1" s="7" t="s">
        <v>7</v>
      </c>
      <c r="B1" s="7"/>
      <c r="C1" s="7"/>
      <c r="D1" s="7"/>
      <c r="E1" s="7"/>
      <c r="F1" s="7"/>
      <c r="G1" s="7"/>
      <c r="H1" s="7"/>
    </row>
    <row r="2" spans="1:11" ht="45" customHeight="1" x14ac:dyDescent="0.25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4" t="s">
        <v>19</v>
      </c>
      <c r="G2" s="4" t="s">
        <v>27</v>
      </c>
      <c r="H2" s="4" t="s">
        <v>20</v>
      </c>
      <c r="K2">
        <f>SUMPRODUCT(SIGN((1-SIGN(LEN(Аня!E2:E7)))+(1-SIGN(LEN(Аня!F2:F7)))+(1-SIGN(LEN(Аня!G2:G7)))+(1-SIGN(LEN(Аня!H2:H7)))))</f>
        <v>5</v>
      </c>
    </row>
    <row r="3" spans="1:11" x14ac:dyDescent="0.25">
      <c r="A3" s="3" t="str">
        <f>INDEX(Аня!$A:$A,$K3)</f>
        <v>56П</v>
      </c>
      <c r="B3" s="8">
        <f>IF(LEN(INDEX(Аня!$E:$E,$K3)),INDEX(Аня!$E:$E,$K3),"")</f>
        <v>42736</v>
      </c>
      <c r="C3" s="8" t="str">
        <f>IF(LEN(INDEX(Аня!$F:$F,$K3)),INDEX(Аня!$F:$F,$K3),"")</f>
        <v/>
      </c>
      <c r="D3" s="8">
        <f>IF(LEN(INDEX(Аня!$G:$G,$K3)),INDEX(Аня!$G:$G,$K3),"")</f>
        <v>42783</v>
      </c>
      <c r="E3" s="8" t="str">
        <f>IF(LEN(INDEX(Аня!$H:$H,$K3)),INDEX(Аня!$H:$H,$K3),"")</f>
        <v/>
      </c>
      <c r="F3" s="3"/>
      <c r="G3" s="8" t="str">
        <f>IF(LEN(INDEX(Аня!$I:$I,$K3)),INDEX(Аня!$I:$I,$K3),"")</f>
        <v>необходим звонок</v>
      </c>
      <c r="H3" s="3"/>
      <c r="K3">
        <f t="array" ref="K3">LARGE(ROW(Аня!$E$2:$E$7)*SIGN((1-SIGN(LEN(Аня!$E$2:$E$7)))+(1-SIGN(LEN(Аня!$F$2:$F$7)))+(1-SIGN(LEN(Аня!$G$2:$G$7)))+(1-SIGN(LEN(Аня!$H$2:$H$7)))),$K$2-ROW()+3)</f>
        <v>2</v>
      </c>
    </row>
    <row r="4" spans="1:11" x14ac:dyDescent="0.25">
      <c r="A4" s="3">
        <f t="array" ref="A4">INDEX(Аня!A:A,LARGE(ROW(Аня!$E$2:$E$7)*SIGN((1-SIGN(LEN(Аня!$E$2:$E$7)))+(1-SIGN(LEN(Аня!$F$2:$F$7)))+(1-SIGN(LEN(Аня!$G$2:$G$7)))+(1-SIGN(LEN(Аня!$H$2:$H$7)))),$K$2-ROW()+3))</f>
        <v>8</v>
      </c>
      <c r="B4" s="8">
        <f>IF(LEN(INDEX(Аня!$E:$E,$K4)),INDEX(Аня!$E:$E,$K4),"")</f>
        <v>42775</v>
      </c>
      <c r="C4" s="8" t="str">
        <f>IF(LEN(INDEX(Аня!$F:$F,$K4)),INDEX(Аня!$F:$F,$K4),"")</f>
        <v/>
      </c>
      <c r="D4" s="8" t="str">
        <f>IF(LEN(INDEX(Аня!$G:$G,$K4)),INDEX(Аня!$G:$G,$K4),"")</f>
        <v/>
      </c>
      <c r="E4" s="8" t="str">
        <f>IF(LEN(INDEX(Аня!$H:$H,$K4)),INDEX(Аня!$H:$H,$K4),"")</f>
        <v/>
      </c>
      <c r="F4" s="3"/>
      <c r="G4" s="8" t="str">
        <f>IF(LEN(INDEX(Аня!$I:$I,$K4)),INDEX(Аня!$I:$I,$K4),"")</f>
        <v>сделано 50%</v>
      </c>
      <c r="H4" s="3"/>
      <c r="K4">
        <f t="array" ref="K4">LARGE(ROW(Аня!$E$2:$E$7)*SIGN((1-SIGN(LEN(Аня!$E$2:$E$7)))+(1-SIGN(LEN(Аня!$F$2:$F$7)))+(1-SIGN(LEN(Аня!$G$2:$G$7)))+(1-SIGN(LEN(Аня!$H$2:$H$7)))),$K$2-ROW()+3)</f>
        <v>4</v>
      </c>
    </row>
    <row r="5" spans="1:11" x14ac:dyDescent="0.25">
      <c r="A5" s="3">
        <f t="array" ref="A5">INDEX(Аня!A:A,LARGE(ROW(Аня!$E$2:$E$7)*SIGN((1-SIGN(LEN(Аня!$E$2:$E$7)))+(1-SIGN(LEN(Аня!$F$2:$F$7)))+(1-SIGN(LEN(Аня!$G$2:$G$7)))+(1-SIGN(LEN(Аня!$H$2:$H$7)))),$K$2-ROW()+3))</f>
        <v>678</v>
      </c>
      <c r="B5" s="8">
        <f>IF(LEN(INDEX(Аня!$E:$E,$K5)),INDEX(Аня!$E:$E,$K5),"")</f>
        <v>42776</v>
      </c>
      <c r="C5" s="8" t="str">
        <f>IF(LEN(INDEX(Аня!$F:$F,$K5)),INDEX(Аня!$F:$F,$K5),"")</f>
        <v/>
      </c>
      <c r="D5" s="8">
        <f>IF(LEN(INDEX(Аня!$G:$G,$K5)),INDEX(Аня!$G:$G,$K5),"")</f>
        <v>42794</v>
      </c>
      <c r="E5" s="8" t="str">
        <f>IF(LEN(INDEX(Аня!$H:$H,$K5)),INDEX(Аня!$H:$H,$K5),"")</f>
        <v/>
      </c>
      <c r="F5" s="3"/>
      <c r="G5" s="8" t="str">
        <f>IF(LEN(INDEX(Аня!$I:$I,$K5)),INDEX(Аня!$I:$I,$K5),"")</f>
        <v/>
      </c>
      <c r="H5" s="3"/>
      <c r="K5">
        <f t="array" ref="K5">LARGE(ROW(Аня!$E$2:$E$7)*SIGN((1-SIGN(LEN(Аня!$E$2:$E$7)))+(1-SIGN(LEN(Аня!$F$2:$F$7)))+(1-SIGN(LEN(Аня!$G$2:$G$7)))+(1-SIGN(LEN(Аня!$H$2:$H$7)))),$K$2-ROW()+3)</f>
        <v>5</v>
      </c>
    </row>
    <row r="6" spans="1:11" x14ac:dyDescent="0.25">
      <c r="A6" s="3">
        <f t="array" ref="A6">INDEX(Аня!A:A,LARGE(ROW(Аня!$E$2:$E$7)*SIGN((1-SIGN(LEN(Аня!$E$2:$E$7)))+(1-SIGN(LEN(Аня!$F$2:$F$7)))+(1-SIGN(LEN(Аня!$G$2:$G$7)))+(1-SIGN(LEN(Аня!$H$2:$H$7)))),$K$2-ROW()+3))</f>
        <v>34</v>
      </c>
      <c r="B6" s="8">
        <f>IF(LEN(INDEX(Аня!$E:$E,$K6)),INDEX(Аня!$E:$E,$K6),"")</f>
        <v>42777</v>
      </c>
      <c r="C6" s="8">
        <f>IF(LEN(INDEX(Аня!$F:$F,$K6)),INDEX(Аня!$F:$F,$K6),"")</f>
        <v>42785</v>
      </c>
      <c r="D6" s="8" t="str">
        <f>IF(LEN(INDEX(Аня!$G:$G,$K6)),INDEX(Аня!$G:$G,$K6),"")</f>
        <v/>
      </c>
      <c r="E6" s="8" t="str">
        <f>IF(LEN(INDEX(Аня!$H:$H,$K6)),INDEX(Аня!$H:$H,$K6),"")</f>
        <v/>
      </c>
      <c r="F6" s="3"/>
      <c r="G6" s="8" t="str">
        <f>IF(LEN(INDEX(Аня!$I:$I,$K6)),INDEX(Аня!$I:$I,$K6),"")</f>
        <v/>
      </c>
      <c r="H6" s="3"/>
      <c r="K6">
        <f t="array" ref="K6">LARGE(ROW(Аня!$E$2:$E$7)*SIGN((1-SIGN(LEN(Аня!$E$2:$E$7)))+(1-SIGN(LEN(Аня!$F$2:$F$7)))+(1-SIGN(LEN(Аня!$G$2:$G$7)))+(1-SIGN(LEN(Аня!$H$2:$H$7)))),$K$2-ROW()+3)</f>
        <v>6</v>
      </c>
    </row>
    <row r="7" spans="1:11" x14ac:dyDescent="0.25">
      <c r="A7" s="3">
        <f t="array" ref="A7">INDEX(Аня!A:A,LARGE(ROW(Аня!$E$2:$E$7)*SIGN((1-SIGN(LEN(Аня!$E$2:$E$7)))+(1-SIGN(LEN(Аня!$F$2:$F$7)))+(1-SIGN(LEN(Аня!$G$2:$G$7)))+(1-SIGN(LEN(Аня!$H$2:$H$7)))),$K$2-ROW()+3))</f>
        <v>555</v>
      </c>
      <c r="B7" s="8">
        <f>IF(LEN(INDEX(Аня!$E:$E,$K7)),INDEX(Аня!$E:$E,$K7),"")</f>
        <v>42795</v>
      </c>
      <c r="C7" s="8" t="str">
        <f>IF(LEN(INDEX(Аня!$F:$F,$K7)),INDEX(Аня!$F:$F,$K7),"")</f>
        <v/>
      </c>
      <c r="D7" s="8" t="str">
        <f>IF(LEN(INDEX(Аня!$G:$G,$K7)),INDEX(Аня!$G:$G,$K7),"")</f>
        <v/>
      </c>
      <c r="E7" s="8" t="str">
        <f>IF(LEN(INDEX(Аня!$H:$H,$K7)),INDEX(Аня!$H:$H,$K7),"")</f>
        <v/>
      </c>
      <c r="F7" s="3"/>
      <c r="G7" s="8" t="str">
        <f>IF(LEN(INDEX(Аня!$I:$I,$K7)),INDEX(Аня!$I:$I,$K7),"")</f>
        <v>позвонить до 18.03.2017</v>
      </c>
      <c r="H7" s="3"/>
      <c r="K7">
        <f t="array" ref="K7">LARGE(ROW(Аня!$E$2:$E$7)*SIGN((1-SIGN(LEN(Аня!$E$2:$E$7)))+(1-SIGN(LEN(Аня!$F$2:$F$7)))+(1-SIGN(LEN(Аня!$G$2:$G$7)))+(1-SIGN(LEN(Аня!$H$2:$H$7)))),$K$2-ROW()+3)</f>
        <v>7</v>
      </c>
    </row>
    <row r="8" spans="1:11" x14ac:dyDescent="0.25">
      <c r="A8" s="5"/>
      <c r="B8" s="5"/>
      <c r="C8" s="5"/>
      <c r="D8" s="5"/>
      <c r="E8" s="5"/>
      <c r="F8" s="5"/>
      <c r="G8" s="5"/>
      <c r="H8" s="5"/>
    </row>
    <row r="9" spans="1:11" x14ac:dyDescent="0.25">
      <c r="A9" s="5"/>
      <c r="B9" s="5"/>
      <c r="C9" s="5"/>
      <c r="D9" s="5"/>
      <c r="E9" s="5"/>
      <c r="F9" s="5"/>
      <c r="G9" s="5"/>
      <c r="H9" s="5"/>
    </row>
    <row r="10" spans="1:11" x14ac:dyDescent="0.25">
      <c r="A10" s="7" t="s">
        <v>8</v>
      </c>
      <c r="B10" s="7"/>
      <c r="C10" s="7"/>
      <c r="D10" s="7"/>
      <c r="E10" s="7"/>
      <c r="F10" s="7"/>
      <c r="G10" s="7"/>
      <c r="H10" s="7"/>
    </row>
    <row r="11" spans="1:11" ht="45" x14ac:dyDescent="0.25">
      <c r="A11" s="3" t="s">
        <v>14</v>
      </c>
      <c r="B11" s="3" t="s">
        <v>15</v>
      </c>
      <c r="C11" s="3" t="s">
        <v>16</v>
      </c>
      <c r="D11" s="3" t="s">
        <v>17</v>
      </c>
      <c r="E11" s="3" t="s">
        <v>18</v>
      </c>
      <c r="F11" s="4" t="s">
        <v>19</v>
      </c>
      <c r="G11" s="4" t="s">
        <v>27</v>
      </c>
      <c r="H11" s="4" t="s">
        <v>20</v>
      </c>
      <c r="K11">
        <f>SUMPRODUCT(SIGN((1-SIGN(LEN(Ваня!E2:E4)))+(1-SIGN(LEN(Ваня!F2:F4)))+(1-SIGN(LEN(Ваня!G2:G4)))+(1-SIGN(LEN(Ваня!H2:H4)))))</f>
        <v>3</v>
      </c>
    </row>
    <row r="12" spans="1:11" x14ac:dyDescent="0.25">
      <c r="A12" s="3">
        <f>INDEX(Ваня!$A:$A,$K12)</f>
        <v>23</v>
      </c>
      <c r="B12" s="8">
        <f>IF(LEN(INDEX(Ваня!$E:$E,$K12)),INDEX(Ваня!$E:$E,$K12),"")</f>
        <v>42736</v>
      </c>
      <c r="C12" s="8" t="str">
        <f>IF(LEN(INDEX(Ваня!$F:$F,$K12)),INDEX(Ваня!$F:$F,$K12),"")</f>
        <v/>
      </c>
      <c r="D12" s="8">
        <f>IF(LEN(INDEX(Ваня!$G:$G,$K12)),INDEX(Ваня!$G:$G,$K12),"")</f>
        <v>42772</v>
      </c>
      <c r="E12" s="8" t="str">
        <f>IF(LEN(INDEX(Ваня!$H:$H,$K12)),INDEX(Ваня!$H:$H,$K12),"")</f>
        <v/>
      </c>
      <c r="F12" s="3"/>
      <c r="G12" s="8" t="str">
        <f>IF(LEN(INDEX(Ваня!$I:$I,$K12)),INDEX(Ваня!$I:$I,$K12),"")</f>
        <v/>
      </c>
      <c r="H12" s="3"/>
      <c r="K12">
        <f t="array" ref="K12">LARGE(ROW(Ваня!$E$2:$E$4)*SIGN((1-SIGN(LEN(Ваня!$E$2:$E$4)))+(1-SIGN(LEN(Ваня!$F$2:$F$4)))+(1-SIGN(LEN(Ваня!$G$2:$G$4)))+(1-SIGN(LEN(Ваня!$H$2:$H$4)))),$K$11-ROW()+12)</f>
        <v>2</v>
      </c>
    </row>
    <row r="13" spans="1:11" x14ac:dyDescent="0.25">
      <c r="A13" s="3" t="str">
        <f>INDEX(Ваня!$A:$A,$K13)</f>
        <v>45КП</v>
      </c>
      <c r="B13" s="8">
        <f>IF(LEN(INDEX(Ваня!$E:$E,$K13)),INDEX(Ваня!$E:$E,$K13),"")</f>
        <v>42744</v>
      </c>
      <c r="C13" s="8" t="str">
        <f>IF(LEN(INDEX(Ваня!$F:$F,$K13)),INDEX(Ваня!$F:$F,$K13),"")</f>
        <v/>
      </c>
      <c r="D13" s="8">
        <f>IF(LEN(INDEX(Ваня!$G:$G,$K13)),INDEX(Ваня!$G:$G,$K13),"")</f>
        <v>42768</v>
      </c>
      <c r="E13" s="8">
        <f>IF(LEN(INDEX(Ваня!$H:$H,$K13)),INDEX(Ваня!$H:$H,$K13),"")</f>
        <v>42786</v>
      </c>
      <c r="F13" s="3"/>
      <c r="G13" s="8" t="str">
        <f>IF(LEN(INDEX(Ваня!$I:$I,$K13)),INDEX(Ваня!$I:$I,$K13),"")</f>
        <v>СРОЧНО оплатить</v>
      </c>
      <c r="H13" s="3"/>
      <c r="K13">
        <f t="array" ref="K13">LARGE(ROW(Ваня!$E$2:$E$4)*SIGN((1-SIGN(LEN(Ваня!$E$2:$E$4)))+(1-SIGN(LEN(Ваня!$F$2:$F$4)))+(1-SIGN(LEN(Ваня!$G$2:$G$4)))+(1-SIGN(LEN(Ваня!$H$2:$H$4)))),$K$11-ROW()+12)</f>
        <v>3</v>
      </c>
    </row>
    <row r="14" spans="1:11" x14ac:dyDescent="0.25">
      <c r="A14" s="3">
        <f>INDEX(Ваня!$A:$A,$K14)</f>
        <v>3</v>
      </c>
      <c r="B14" s="8">
        <f>IF(LEN(INDEX(Ваня!$E:$E,$K14)),INDEX(Ваня!$E:$E,$K14),"")</f>
        <v>42775</v>
      </c>
      <c r="C14" s="8">
        <f>IF(LEN(INDEX(Ваня!$F:$F,$K14)),INDEX(Ваня!$F:$F,$K14),"")</f>
        <v>42756</v>
      </c>
      <c r="D14" s="8" t="str">
        <f>IF(LEN(INDEX(Ваня!$G:$G,$K14)),INDEX(Ваня!$G:$G,$K14),"")</f>
        <v/>
      </c>
      <c r="E14" s="8" t="str">
        <f>IF(LEN(INDEX(Ваня!$H:$H,$K14)),INDEX(Ваня!$H:$H,$K14),"")</f>
        <v/>
      </c>
      <c r="F14" s="3"/>
      <c r="G14" s="8" t="str">
        <f>IF(LEN(INDEX(Ваня!$I:$I,$K14)),INDEX(Ваня!$I:$I,$K14),"")</f>
        <v/>
      </c>
      <c r="H14" s="3"/>
      <c r="K14">
        <f t="array" ref="K14">LARGE(ROW(Ваня!$E$2:$E$4)*SIGN((1-SIGN(LEN(Ваня!$E$2:$E$4)))+(1-SIGN(LEN(Ваня!$F$2:$F$4)))+(1-SIGN(LEN(Ваня!$G$2:$G$4)))+(1-SIGN(LEN(Ваня!$H$2:$H$4)))),$K$11-ROW()+12)</f>
        <v>4</v>
      </c>
    </row>
  </sheetData>
  <mergeCells count="2">
    <mergeCell ref="A1:H1"/>
    <mergeCell ref="A10:H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I1" sqref="I1"/>
    </sheetView>
  </sheetViews>
  <sheetFormatPr defaultRowHeight="15" x14ac:dyDescent="0.25"/>
  <cols>
    <col min="2" max="2" width="16.5703125" customWidth="1"/>
    <col min="5" max="5" width="18.5703125" customWidth="1"/>
    <col min="6" max="6" width="18.42578125" customWidth="1"/>
    <col min="7" max="7" width="20.140625" customWidth="1"/>
    <col min="8" max="8" width="18.140625" customWidth="1"/>
    <col min="9" max="9" width="24" customWidth="1"/>
  </cols>
  <sheetData>
    <row r="1" spans="1:9" x14ac:dyDescent="0.25">
      <c r="A1" t="s">
        <v>2</v>
      </c>
      <c r="B1" t="s">
        <v>9</v>
      </c>
      <c r="C1" t="s">
        <v>0</v>
      </c>
      <c r="D1" t="s">
        <v>1</v>
      </c>
      <c r="E1" t="s">
        <v>3</v>
      </c>
      <c r="F1" t="s">
        <v>4</v>
      </c>
      <c r="G1" t="s">
        <v>5</v>
      </c>
      <c r="H1" t="s">
        <v>6</v>
      </c>
      <c r="I1" t="s">
        <v>27</v>
      </c>
    </row>
    <row r="2" spans="1:9" x14ac:dyDescent="0.25">
      <c r="A2" s="6" t="s">
        <v>25</v>
      </c>
      <c r="B2" t="s">
        <v>10</v>
      </c>
      <c r="E2" s="1">
        <v>42736</v>
      </c>
      <c r="F2" s="1"/>
      <c r="G2" s="1">
        <v>42783</v>
      </c>
      <c r="I2" t="s">
        <v>28</v>
      </c>
    </row>
    <row r="3" spans="1:9" x14ac:dyDescent="0.25">
      <c r="A3" s="6" t="s">
        <v>26</v>
      </c>
      <c r="B3" t="s">
        <v>11</v>
      </c>
      <c r="E3" s="1">
        <v>42739</v>
      </c>
      <c r="F3" s="1">
        <v>42755</v>
      </c>
      <c r="G3" s="1">
        <v>42768</v>
      </c>
      <c r="H3" s="2">
        <v>42794</v>
      </c>
      <c r="I3" t="s">
        <v>29</v>
      </c>
    </row>
    <row r="4" spans="1:9" x14ac:dyDescent="0.25">
      <c r="A4" s="6">
        <v>8</v>
      </c>
      <c r="B4" t="s">
        <v>12</v>
      </c>
      <c r="E4" s="1">
        <v>42775</v>
      </c>
      <c r="F4" s="1"/>
      <c r="G4" s="1"/>
      <c r="I4" t="s">
        <v>30</v>
      </c>
    </row>
    <row r="5" spans="1:9" x14ac:dyDescent="0.25">
      <c r="A5" s="6">
        <v>678</v>
      </c>
      <c r="B5" t="s">
        <v>10</v>
      </c>
      <c r="E5" s="1">
        <v>42776</v>
      </c>
      <c r="F5" s="1"/>
      <c r="G5" s="1">
        <v>42794</v>
      </c>
    </row>
    <row r="6" spans="1:9" x14ac:dyDescent="0.25">
      <c r="A6" s="6">
        <v>34</v>
      </c>
      <c r="B6" t="s">
        <v>12</v>
      </c>
      <c r="E6" s="1">
        <v>42777</v>
      </c>
      <c r="F6" s="1">
        <v>42785</v>
      </c>
      <c r="G6" s="1"/>
    </row>
    <row r="7" spans="1:9" x14ac:dyDescent="0.25">
      <c r="A7" s="6">
        <v>555</v>
      </c>
      <c r="B7" t="s">
        <v>13</v>
      </c>
      <c r="E7" s="1">
        <v>42795</v>
      </c>
      <c r="F7" s="1"/>
      <c r="G7" s="1"/>
      <c r="I7" t="s">
        <v>31</v>
      </c>
    </row>
    <row r="8" spans="1:9" x14ac:dyDescent="0.25">
      <c r="E8" s="1"/>
      <c r="F8" s="1"/>
      <c r="G8" s="1"/>
    </row>
    <row r="9" spans="1:9" x14ac:dyDescent="0.25">
      <c r="E9" s="1"/>
      <c r="F9" s="1"/>
      <c r="G9" s="1"/>
    </row>
    <row r="10" spans="1:9" x14ac:dyDescent="0.25">
      <c r="E10" s="1"/>
      <c r="F10" s="1"/>
      <c r="G10" s="1"/>
    </row>
    <row r="11" spans="1:9" x14ac:dyDescent="0.25">
      <c r="E11" s="1"/>
      <c r="F11" s="1"/>
      <c r="G11" s="1"/>
    </row>
    <row r="12" spans="1:9" x14ac:dyDescent="0.25">
      <c r="E12" s="1"/>
      <c r="F12" s="1"/>
      <c r="G1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3" sqref="I3"/>
    </sheetView>
  </sheetViews>
  <sheetFormatPr defaultRowHeight="15" x14ac:dyDescent="0.25"/>
  <cols>
    <col min="5" max="5" width="21.42578125" customWidth="1"/>
    <col min="6" max="6" width="21.85546875" customWidth="1"/>
    <col min="7" max="7" width="18.28515625" customWidth="1"/>
    <col min="8" max="8" width="21.5703125" customWidth="1"/>
    <col min="9" max="9" width="21.85546875" customWidth="1"/>
  </cols>
  <sheetData>
    <row r="1" spans="1:9" x14ac:dyDescent="0.25">
      <c r="A1" t="s">
        <v>2</v>
      </c>
      <c r="B1" t="s">
        <v>9</v>
      </c>
      <c r="C1" t="s">
        <v>0</v>
      </c>
      <c r="D1" t="s">
        <v>1</v>
      </c>
      <c r="E1" t="s">
        <v>3</v>
      </c>
      <c r="F1" t="s">
        <v>4</v>
      </c>
      <c r="G1" t="s">
        <v>5</v>
      </c>
      <c r="H1" t="s">
        <v>6</v>
      </c>
      <c r="I1" t="s">
        <v>27</v>
      </c>
    </row>
    <row r="2" spans="1:9" x14ac:dyDescent="0.25">
      <c r="A2">
        <v>23</v>
      </c>
      <c r="B2" t="s">
        <v>21</v>
      </c>
      <c r="E2" s="1">
        <v>42736</v>
      </c>
      <c r="F2" s="1"/>
      <c r="G2" s="1">
        <v>42772</v>
      </c>
    </row>
    <row r="3" spans="1:9" x14ac:dyDescent="0.25">
      <c r="A3" t="s">
        <v>24</v>
      </c>
      <c r="B3" t="s">
        <v>22</v>
      </c>
      <c r="E3" s="1">
        <v>42744</v>
      </c>
      <c r="F3" s="1"/>
      <c r="G3" s="1">
        <v>42768</v>
      </c>
      <c r="H3" s="2">
        <v>42786</v>
      </c>
      <c r="I3" t="s">
        <v>32</v>
      </c>
    </row>
    <row r="4" spans="1:9" x14ac:dyDescent="0.25">
      <c r="A4">
        <v>3</v>
      </c>
      <c r="B4" t="s">
        <v>23</v>
      </c>
      <c r="E4" s="1">
        <v>42775</v>
      </c>
      <c r="F4" s="1">
        <v>42756</v>
      </c>
      <c r="G4" s="1"/>
    </row>
    <row r="5" spans="1:9" x14ac:dyDescent="0.25">
      <c r="E5" s="1"/>
      <c r="F5" s="1"/>
      <c r="G5" s="1"/>
    </row>
    <row r="6" spans="1:9" x14ac:dyDescent="0.25">
      <c r="E6" s="1"/>
      <c r="F6" s="1"/>
      <c r="G6" s="1"/>
    </row>
    <row r="7" spans="1:9" x14ac:dyDescent="0.25">
      <c r="E7" s="1"/>
      <c r="F7" s="1"/>
      <c r="G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прогресс</vt:lpstr>
      <vt:lpstr>Аня</vt:lpstr>
      <vt:lpstr>Ваня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Загвозкин</dc:creator>
  <cp:lastModifiedBy>user43</cp:lastModifiedBy>
  <dcterms:created xsi:type="dcterms:W3CDTF">2017-03-02T04:48:22Z</dcterms:created>
  <dcterms:modified xsi:type="dcterms:W3CDTF">2017-03-06T15:05:55Z</dcterms:modified>
</cp:coreProperties>
</file>