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W12" i="1" l="1"/>
  <c r="V12" i="1"/>
  <c r="U12" i="1"/>
  <c r="W11" i="1"/>
  <c r="V11" i="1"/>
  <c r="U11" i="1"/>
  <c r="W10" i="1"/>
  <c r="V10" i="1"/>
  <c r="U10" i="1"/>
  <c r="W9" i="1"/>
  <c r="V9" i="1"/>
  <c r="U9" i="1"/>
  <c r="W8" i="1"/>
  <c r="V8" i="1"/>
  <c r="U8" i="1"/>
  <c r="W7" i="1"/>
  <c r="V7" i="1"/>
  <c r="U7" i="1"/>
  <c r="W6" i="1"/>
  <c r="V6" i="1"/>
  <c r="U6" i="1"/>
  <c r="W5" i="1"/>
  <c r="V5" i="1"/>
  <c r="U5" i="1"/>
  <c r="AC5" i="1" a="1"/>
  <c r="AC5" i="1"/>
</calcChain>
</file>

<file path=xl/sharedStrings.xml><?xml version="1.0" encoding="utf-8"?>
<sst xmlns="http://schemas.openxmlformats.org/spreadsheetml/2006/main" count="81" uniqueCount="43">
  <si>
    <t>№</t>
  </si>
  <si>
    <t>Группа</t>
  </si>
  <si>
    <t>Наименование</t>
  </si>
  <si>
    <t>Ед.</t>
  </si>
  <si>
    <t>Цена</t>
  </si>
  <si>
    <t>СС Цена</t>
  </si>
  <si>
    <t>Цемент</t>
  </si>
  <si>
    <t>Щебень</t>
  </si>
  <si>
    <t>Сталь катанка Ф6</t>
  </si>
  <si>
    <t>Стал листь (10мм)</t>
  </si>
  <si>
    <t>Проволька ВР Ф4</t>
  </si>
  <si>
    <t>Арматура Ф8 (А-3)</t>
  </si>
  <si>
    <t>Арматура Ф12 (А-3)</t>
  </si>
  <si>
    <t>Арматура Ф14 (А-3)</t>
  </si>
  <si>
    <t>Арматура Ф16 (А-3)</t>
  </si>
  <si>
    <t>Арматура Ф18 (А-3)</t>
  </si>
  <si>
    <t>Арматура Ф22 (А-3)</t>
  </si>
  <si>
    <t>Арматура Ф25 (А-3)</t>
  </si>
  <si>
    <t>Цены</t>
  </si>
  <si>
    <t>кг</t>
  </si>
  <si>
    <t>м3</t>
  </si>
  <si>
    <t xml:space="preserve"> </t>
  </si>
  <si>
    <t>Продукт</t>
  </si>
  <si>
    <t>Мамент 3,5 (10,5м)</t>
  </si>
  <si>
    <t>Шт</t>
  </si>
  <si>
    <t>Мамент 5 (10,5м)</t>
  </si>
  <si>
    <t>Мамент 3,5 (9,5м)</t>
  </si>
  <si>
    <t>Приставка ПТ-4,25</t>
  </si>
  <si>
    <t>Приставка ПТ-6</t>
  </si>
  <si>
    <t>Приставка ПТ-3,25</t>
  </si>
  <si>
    <t>Плита ПЛ-10-5</t>
  </si>
  <si>
    <t>Ригер АР-6</t>
  </si>
  <si>
    <t>Сталь катанка Ф8</t>
  </si>
  <si>
    <t>Песок</t>
  </si>
  <si>
    <t>Визальная проволка</t>
  </si>
  <si>
    <t>Шпилки Ф36 - Ф42</t>
  </si>
  <si>
    <t>Наименование материалов (сырьё)</t>
  </si>
  <si>
    <t>Цена сс</t>
  </si>
  <si>
    <t>Вот примерно как должен срабатывать расчеты</t>
  </si>
  <si>
    <t>Необходимо заполнит стольбцы "Цена СС" с условиями:</t>
  </si>
  <si>
    <t>Если наименование из списка материалов соответствует наименованию из состава в списке готовых продуктов</t>
  </si>
  <si>
    <t>Если даты в столбцах соответствуют датами установки цен на материалов (сырья)</t>
  </si>
  <si>
    <t>Умножение и норму расхода сырья на определенный продукт и установленную цену на сырьё, на дату и суммирование всех  полученных результатов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</si>
</sst>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2" fontId="0" fillId="2" borderId="1" xfId="0" applyNumberFormat="1" applyFill="1" applyBorder="1"/>
    <xf numFmtId="0" fontId="0" fillId="0" borderId="0" xfId="0" applyFill="1" applyBorder="1"/>
    <xf numFmtId="0" fontId="1" fillId="2" borderId="3" xfId="0" applyFont="1" applyFill="1" applyBorder="1" applyAlignment="1">
      <alignment vertical="center" textRotation="90"/>
    </xf>
    <xf numFmtId="0" fontId="1" fillId="2" borderId="2" xfId="0" applyFont="1" applyFill="1" applyBorder="1" applyAlignment="1">
      <alignment vertical="center" textRotation="90"/>
    </xf>
    <xf numFmtId="0" fontId="1" fillId="0" borderId="0" xfId="0" applyFont="1" applyFill="1" applyBorder="1" applyAlignment="1">
      <alignment vertical="center" textRotation="90"/>
    </xf>
    <xf numFmtId="0" fontId="2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/>
    <xf numFmtId="0" fontId="1" fillId="2" borderId="1" xfId="0" applyFont="1" applyFill="1" applyBorder="1"/>
    <xf numFmtId="16" fontId="0" fillId="0" borderId="0" xfId="0" applyNumberFormat="1"/>
    <xf numFmtId="0" fontId="2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0" fillId="5" borderId="1" xfId="0" applyFill="1" applyBorder="1"/>
    <xf numFmtId="0" fontId="0" fillId="0" borderId="0" xfId="0" applyFill="1" applyBorder="1" applyAlignment="1">
      <alignment horizontal="right"/>
    </xf>
    <xf numFmtId="16" fontId="0" fillId="0" borderId="0" xfId="0" applyNumberFormat="1" applyFill="1" applyBorder="1"/>
    <xf numFmtId="49" fontId="0" fillId="3" borderId="4" xfId="0" applyNumberFormat="1" applyFill="1" applyBorder="1" applyAlignment="1">
      <alignment shrinkToFit="1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5" borderId="1" xfId="0" applyFill="1" applyBorder="1" applyAlignment="1">
      <alignment horizontal="right"/>
    </xf>
    <xf numFmtId="2" fontId="0" fillId="0" borderId="0" xfId="0" applyNumberFormat="1" applyFill="1" applyBorder="1"/>
    <xf numFmtId="16" fontId="0" fillId="2" borderId="0" xfId="0" applyNumberFormat="1" applyFill="1"/>
    <xf numFmtId="0" fontId="4" fillId="0" borderId="0" xfId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504825</xdr:colOff>
      <xdr:row>2</xdr:row>
      <xdr:rowOff>57150</xdr:rowOff>
    </xdr:from>
    <xdr:to>
      <xdr:col>25</xdr:col>
      <xdr:colOff>47625</xdr:colOff>
      <xdr:row>2</xdr:row>
      <xdr:rowOff>57150</xdr:rowOff>
    </xdr:to>
    <xdr:cxnSp macro="">
      <xdr:nvCxnSpPr>
        <xdr:cNvPr id="3" name="Прямая со стрелкой 2"/>
        <xdr:cNvCxnSpPr/>
      </xdr:nvCxnSpPr>
      <xdr:spPr>
        <a:xfrm>
          <a:off x="8896350" y="1524000"/>
          <a:ext cx="64960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1</xdr:row>
      <xdr:rowOff>933450</xdr:rowOff>
    </xdr:from>
    <xdr:to>
      <xdr:col>24</xdr:col>
      <xdr:colOff>723900</xdr:colOff>
      <xdr:row>13</xdr:row>
      <xdr:rowOff>85725</xdr:rowOff>
    </xdr:to>
    <xdr:cxnSp macro="">
      <xdr:nvCxnSpPr>
        <xdr:cNvPr id="4" name="Прямая со стрелкой 3"/>
        <xdr:cNvCxnSpPr/>
      </xdr:nvCxnSpPr>
      <xdr:spPr>
        <a:xfrm>
          <a:off x="4238625" y="1123950"/>
          <a:ext cx="9077325" cy="25241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4</xdr:row>
      <xdr:rowOff>152400</xdr:rowOff>
    </xdr:from>
    <xdr:to>
      <xdr:col>25</xdr:col>
      <xdr:colOff>238125</xdr:colOff>
      <xdr:row>13</xdr:row>
      <xdr:rowOff>95250</xdr:rowOff>
    </xdr:to>
    <xdr:cxnSp macro="">
      <xdr:nvCxnSpPr>
        <xdr:cNvPr id="8" name="Прямая со стрелкой 7"/>
        <xdr:cNvCxnSpPr/>
      </xdr:nvCxnSpPr>
      <xdr:spPr>
        <a:xfrm>
          <a:off x="4286250" y="2000250"/>
          <a:ext cx="11296650" cy="16573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C93"/>
  <sheetViews>
    <sheetView tabSelected="1" workbookViewId="0"/>
  </sheetViews>
  <sheetFormatPr defaultRowHeight="15" x14ac:dyDescent="0.25"/>
  <cols>
    <col min="2" max="2" width="4.42578125" customWidth="1"/>
    <col min="3" max="3" width="3.28515625" bestFit="1" customWidth="1"/>
    <col min="4" max="4" width="7.5703125" bestFit="1" customWidth="1"/>
    <col min="5" max="5" width="18" customWidth="1"/>
    <col min="6" max="6" width="3.85546875" bestFit="1" customWidth="1"/>
    <col min="7" max="7" width="5.7109375" bestFit="1" customWidth="1"/>
    <col min="8" max="8" width="8.42578125" bestFit="1" customWidth="1"/>
    <col min="9" max="9" width="7.42578125" bestFit="1" customWidth="1"/>
    <col min="10" max="11" width="7" bestFit="1" customWidth="1"/>
    <col min="12" max="12" width="5" bestFit="1" customWidth="1"/>
    <col min="13" max="14" width="4" bestFit="1" customWidth="1"/>
    <col min="15" max="15" width="5" bestFit="1" customWidth="1"/>
    <col min="16" max="16" width="3.7109375" bestFit="1" customWidth="1"/>
    <col min="17" max="17" width="6" bestFit="1" customWidth="1"/>
    <col min="18" max="19" width="5" bestFit="1" customWidth="1"/>
    <col min="24" max="24" width="35.5703125" customWidth="1"/>
    <col min="25" max="25" width="41.28515625" bestFit="1" customWidth="1"/>
    <col min="26" max="26" width="6.85546875" bestFit="1" customWidth="1"/>
    <col min="27" max="27" width="7" bestFit="1" customWidth="1"/>
    <col min="28" max="28" width="7.140625" bestFit="1" customWidth="1"/>
  </cols>
  <sheetData>
    <row r="1" spans="3:29" x14ac:dyDescent="0.25">
      <c r="C1" s="1"/>
      <c r="D1" s="1"/>
      <c r="E1" s="1"/>
      <c r="F1" s="1"/>
      <c r="G1" s="2"/>
      <c r="H1" s="2"/>
      <c r="I1" s="3">
        <v>0.85</v>
      </c>
      <c r="J1" s="1"/>
      <c r="K1" s="1"/>
      <c r="L1" s="1"/>
      <c r="M1" s="1"/>
      <c r="N1" s="1"/>
      <c r="O1" s="1"/>
      <c r="P1" s="1"/>
      <c r="Q1" s="1"/>
      <c r="R1" s="1"/>
      <c r="S1" s="1"/>
      <c r="T1" s="4"/>
      <c r="U1" s="33"/>
      <c r="V1" s="4"/>
      <c r="W1" s="4"/>
      <c r="X1" s="4"/>
    </row>
    <row r="2" spans="3:29" ht="100.5" x14ac:dyDescent="0.25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5" t="s">
        <v>6</v>
      </c>
      <c r="J2" s="6" t="s">
        <v>7</v>
      </c>
      <c r="K2" s="6" t="s">
        <v>33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4"/>
      <c r="U2" s="7" t="s">
        <v>37</v>
      </c>
      <c r="V2" s="7" t="s">
        <v>37</v>
      </c>
      <c r="W2" s="7" t="s">
        <v>37</v>
      </c>
      <c r="X2" s="4"/>
      <c r="Y2" t="s">
        <v>36</v>
      </c>
      <c r="Z2" s="6" t="s">
        <v>18</v>
      </c>
      <c r="AA2" s="6" t="s">
        <v>18</v>
      </c>
      <c r="AB2" s="6" t="s">
        <v>18</v>
      </c>
    </row>
    <row r="3" spans="3:29" x14ac:dyDescent="0.25">
      <c r="C3" s="8"/>
      <c r="D3" s="8"/>
      <c r="E3" s="2"/>
      <c r="F3" s="2"/>
      <c r="G3" s="2"/>
      <c r="H3" s="9"/>
      <c r="I3" s="10" t="s">
        <v>19</v>
      </c>
      <c r="J3" s="11" t="s">
        <v>20</v>
      </c>
      <c r="K3" s="11" t="s">
        <v>20</v>
      </c>
      <c r="L3" s="11" t="s">
        <v>19</v>
      </c>
      <c r="M3" s="11" t="s">
        <v>19</v>
      </c>
      <c r="N3" s="11" t="s">
        <v>19</v>
      </c>
      <c r="O3" s="11" t="s">
        <v>19</v>
      </c>
      <c r="P3" s="11" t="s">
        <v>19</v>
      </c>
      <c r="Q3" s="11" t="s">
        <v>19</v>
      </c>
      <c r="R3" s="11" t="s">
        <v>19</v>
      </c>
      <c r="S3" s="11" t="s">
        <v>19</v>
      </c>
      <c r="T3" s="4"/>
      <c r="U3" s="32">
        <v>42705</v>
      </c>
      <c r="V3" s="32">
        <v>42791</v>
      </c>
      <c r="W3" s="32">
        <v>42807</v>
      </c>
      <c r="X3" s="4"/>
      <c r="Z3" s="12">
        <v>42705</v>
      </c>
      <c r="AA3" s="12">
        <v>42791</v>
      </c>
      <c r="AB3" s="12">
        <v>42807</v>
      </c>
    </row>
    <row r="4" spans="3:29" x14ac:dyDescent="0.25">
      <c r="C4" s="13"/>
      <c r="D4" s="13"/>
      <c r="E4" s="14" t="s">
        <v>21</v>
      </c>
      <c r="F4" s="14"/>
      <c r="G4" s="14"/>
      <c r="H4" s="14"/>
      <c r="I4" s="15"/>
      <c r="J4" s="16"/>
      <c r="K4" s="15"/>
      <c r="L4" s="15"/>
      <c r="M4" s="17"/>
      <c r="N4" s="15"/>
      <c r="O4" s="16"/>
      <c r="P4" s="16"/>
      <c r="Q4" s="14"/>
      <c r="R4" s="16"/>
      <c r="S4" s="15"/>
      <c r="T4" s="4"/>
      <c r="U4" s="4"/>
      <c r="V4" s="4"/>
      <c r="W4" s="4"/>
      <c r="X4" s="4"/>
      <c r="Z4" s="12"/>
      <c r="AA4" s="12"/>
      <c r="AB4" s="12"/>
    </row>
    <row r="5" spans="3:29" x14ac:dyDescent="0.25">
      <c r="C5" s="18">
        <v>1</v>
      </c>
      <c r="D5" s="18" t="s">
        <v>22</v>
      </c>
      <c r="E5" s="19" t="s">
        <v>23</v>
      </c>
      <c r="F5" s="19" t="s">
        <v>24</v>
      </c>
      <c r="G5" s="20">
        <v>850</v>
      </c>
      <c r="H5" s="20"/>
      <c r="I5" s="21">
        <v>208</v>
      </c>
      <c r="J5" s="22">
        <v>0.38</v>
      </c>
      <c r="K5" s="22">
        <v>0.26</v>
      </c>
      <c r="L5" s="22">
        <v>0.84</v>
      </c>
      <c r="M5" s="22">
        <v>0.26</v>
      </c>
      <c r="N5" s="22">
        <v>3.6</v>
      </c>
      <c r="O5" s="23"/>
      <c r="P5" s="23"/>
      <c r="Q5" s="21">
        <v>58.5</v>
      </c>
      <c r="R5" s="23"/>
      <c r="S5" s="23"/>
      <c r="T5" s="4"/>
      <c r="U5" s="31">
        <f>SUMPRODUCT($I5:$S5,SUMIF($Y$5:$Y$20,$I$2:$S$2,Z$5:Z$20))</f>
        <v>462.96420000000001</v>
      </c>
      <c r="V5" s="31">
        <f t="shared" ref="V5:V12" si="0">SUMPRODUCT($I5:$S5,SUMIF($Y$5:$Y$20,$I$2:$S$2,AA$5:AA$20))</f>
        <v>465.88919999999996</v>
      </c>
      <c r="W5" s="31">
        <f t="shared" ref="W5:W12" si="1">SUMPRODUCT($I5:$S5,SUMIF($Y$5:$Y$20,$I$2:$S$2,AB$5:AB$20))</f>
        <v>477.58920000000001</v>
      </c>
      <c r="X5" s="4" t="s">
        <v>38</v>
      </c>
      <c r="Y5" s="26" t="s">
        <v>13</v>
      </c>
      <c r="Z5" s="20">
        <v>3.95</v>
      </c>
      <c r="AA5" s="20">
        <v>4</v>
      </c>
      <c r="AB5" s="20">
        <v>4.2</v>
      </c>
      <c r="AC5">
        <f t="array" ref="AC5">MATCH(I2:S2,Y5:Y20,)</f>
        <v>10</v>
      </c>
    </row>
    <row r="6" spans="3:29" x14ac:dyDescent="0.25">
      <c r="C6" s="27">
        <v>2</v>
      </c>
      <c r="D6" s="18" t="s">
        <v>22</v>
      </c>
      <c r="E6" s="19" t="s">
        <v>25</v>
      </c>
      <c r="F6" s="19" t="s">
        <v>24</v>
      </c>
      <c r="G6" s="20">
        <v>970</v>
      </c>
      <c r="H6" s="20"/>
      <c r="I6" s="21">
        <v>208</v>
      </c>
      <c r="J6" s="22">
        <v>0.38</v>
      </c>
      <c r="K6" s="22">
        <v>0.26</v>
      </c>
      <c r="L6" s="22">
        <v>0.84</v>
      </c>
      <c r="M6" s="22">
        <v>0.26</v>
      </c>
      <c r="N6" s="22">
        <v>4.5999999999999996</v>
      </c>
      <c r="O6" s="21">
        <v>0.2</v>
      </c>
      <c r="P6" s="23"/>
      <c r="Q6" s="21">
        <v>87.75</v>
      </c>
      <c r="R6" s="23"/>
      <c r="S6" s="23"/>
      <c r="T6" s="4"/>
      <c r="U6" s="31">
        <f t="shared" ref="U6:U12" si="2">SUMPRODUCT($I6:$S6,SUMIF($Y$5:$Y$20,$I$2:$S$2,Z$5:Z$20))</f>
        <v>584.69169999999997</v>
      </c>
      <c r="V6" s="31">
        <f t="shared" si="0"/>
        <v>589.0791999999999</v>
      </c>
      <c r="W6" s="31">
        <f t="shared" si="1"/>
        <v>606.62919999999997</v>
      </c>
      <c r="Y6" s="26" t="s">
        <v>15</v>
      </c>
      <c r="Z6" s="20">
        <v>5</v>
      </c>
      <c r="AA6" s="20">
        <v>5.2</v>
      </c>
      <c r="AB6" s="20">
        <v>5.8</v>
      </c>
    </row>
    <row r="7" spans="3:29" x14ac:dyDescent="0.25">
      <c r="C7" s="27">
        <v>3</v>
      </c>
      <c r="D7" s="18" t="s">
        <v>22</v>
      </c>
      <c r="E7" s="19" t="s">
        <v>26</v>
      </c>
      <c r="F7" s="19" t="s">
        <v>24</v>
      </c>
      <c r="G7" s="20">
        <v>790</v>
      </c>
      <c r="H7" s="20"/>
      <c r="I7" s="21">
        <v>180</v>
      </c>
      <c r="J7" s="22">
        <v>0.31</v>
      </c>
      <c r="K7" s="22">
        <v>0.24</v>
      </c>
      <c r="L7" s="22">
        <v>0.84</v>
      </c>
      <c r="M7" s="22">
        <v>0.24</v>
      </c>
      <c r="N7" s="22">
        <v>2.2000000000000002</v>
      </c>
      <c r="O7" s="21">
        <v>0.2</v>
      </c>
      <c r="P7" s="23"/>
      <c r="Q7" s="21">
        <v>58.5</v>
      </c>
      <c r="R7" s="23"/>
      <c r="S7" s="23"/>
      <c r="T7" s="4"/>
      <c r="U7" s="31">
        <f t="shared" si="2"/>
        <v>427.02319999999997</v>
      </c>
      <c r="V7" s="31">
        <f t="shared" si="0"/>
        <v>429.94819999999999</v>
      </c>
      <c r="W7" s="31">
        <f t="shared" si="1"/>
        <v>441.64819999999997</v>
      </c>
      <c r="Y7" s="26" t="s">
        <v>12</v>
      </c>
      <c r="Z7" s="20">
        <v>6</v>
      </c>
      <c r="AA7" s="20">
        <v>6.5</v>
      </c>
      <c r="AB7" s="20">
        <v>5.8</v>
      </c>
    </row>
    <row r="8" spans="3:29" x14ac:dyDescent="0.25">
      <c r="C8" s="18">
        <v>4</v>
      </c>
      <c r="D8" s="18" t="s">
        <v>22</v>
      </c>
      <c r="E8" s="19" t="s">
        <v>27</v>
      </c>
      <c r="F8" s="19" t="s">
        <v>24</v>
      </c>
      <c r="G8" s="20">
        <v>300</v>
      </c>
      <c r="H8" s="20"/>
      <c r="I8" s="21">
        <v>74</v>
      </c>
      <c r="J8" s="22">
        <v>0.105</v>
      </c>
      <c r="K8" s="22">
        <v>0.06</v>
      </c>
      <c r="L8" s="22">
        <v>1.5</v>
      </c>
      <c r="M8" s="22">
        <v>0.06</v>
      </c>
      <c r="N8" s="22">
        <v>2.1</v>
      </c>
      <c r="O8" s="21">
        <v>0.5</v>
      </c>
      <c r="P8" s="23"/>
      <c r="Q8" s="21">
        <v>21.5</v>
      </c>
      <c r="R8" s="23"/>
      <c r="S8" s="23"/>
      <c r="T8" s="4"/>
      <c r="U8" s="31">
        <f t="shared" si="2"/>
        <v>176.50649999999999</v>
      </c>
      <c r="V8" s="31">
        <f t="shared" si="0"/>
        <v>177.58150000000001</v>
      </c>
      <c r="W8" s="31">
        <f t="shared" si="1"/>
        <v>181.88149999999999</v>
      </c>
      <c r="Y8" s="26" t="s">
        <v>14</v>
      </c>
      <c r="Z8" s="20">
        <v>7</v>
      </c>
      <c r="AA8" s="20">
        <v>8</v>
      </c>
      <c r="AB8" s="20">
        <v>9</v>
      </c>
    </row>
    <row r="9" spans="3:29" x14ac:dyDescent="0.25">
      <c r="C9" s="18">
        <v>5</v>
      </c>
      <c r="D9" s="18" t="s">
        <v>22</v>
      </c>
      <c r="E9" s="19" t="s">
        <v>28</v>
      </c>
      <c r="F9" s="19" t="s">
        <v>24</v>
      </c>
      <c r="G9" s="20">
        <v>700</v>
      </c>
      <c r="H9" s="20"/>
      <c r="I9" s="21">
        <v>139</v>
      </c>
      <c r="J9" s="22">
        <v>0.22</v>
      </c>
      <c r="K9" s="22">
        <v>0.13</v>
      </c>
      <c r="L9" s="21">
        <v>2.2999999999999998</v>
      </c>
      <c r="M9" s="22">
        <v>0.13</v>
      </c>
      <c r="N9" s="22">
        <v>4.5999999999999996</v>
      </c>
      <c r="O9" s="21">
        <v>2</v>
      </c>
      <c r="P9" s="23"/>
      <c r="Q9" s="21">
        <v>38</v>
      </c>
      <c r="R9" s="23"/>
      <c r="S9" s="22">
        <v>47.6</v>
      </c>
      <c r="T9" s="4"/>
      <c r="U9" s="31">
        <f t="shared" si="2"/>
        <v>562.96799999999996</v>
      </c>
      <c r="V9" s="31">
        <f t="shared" si="0"/>
        <v>574.38800000000003</v>
      </c>
      <c r="W9" s="31">
        <f t="shared" si="1"/>
        <v>610.548</v>
      </c>
      <c r="Y9" s="26" t="s">
        <v>17</v>
      </c>
      <c r="Z9" s="20">
        <v>2</v>
      </c>
      <c r="AA9" s="20">
        <v>2</v>
      </c>
      <c r="AB9" s="20">
        <v>2.2000000000000002</v>
      </c>
    </row>
    <row r="10" spans="3:29" x14ac:dyDescent="0.25">
      <c r="C10" s="27">
        <v>6</v>
      </c>
      <c r="D10" s="18" t="s">
        <v>22</v>
      </c>
      <c r="E10" s="19" t="s">
        <v>29</v>
      </c>
      <c r="F10" s="19" t="s">
        <v>24</v>
      </c>
      <c r="G10" s="20">
        <v>250</v>
      </c>
      <c r="H10" s="20"/>
      <c r="I10" s="21">
        <v>55</v>
      </c>
      <c r="J10" s="22">
        <v>8.1199999999999994E-2</v>
      </c>
      <c r="K10" s="22">
        <v>0.05</v>
      </c>
      <c r="L10" s="22">
        <v>0.36</v>
      </c>
      <c r="M10" s="22">
        <v>0.05</v>
      </c>
      <c r="N10" s="22">
        <v>1.9</v>
      </c>
      <c r="O10" s="21">
        <v>1.2</v>
      </c>
      <c r="P10" s="23"/>
      <c r="Q10" s="21">
        <v>16</v>
      </c>
      <c r="R10" s="23"/>
      <c r="S10" s="23"/>
      <c r="T10" s="4"/>
      <c r="U10" s="31">
        <f t="shared" si="2"/>
        <v>129.4308</v>
      </c>
      <c r="V10" s="31">
        <f t="shared" si="0"/>
        <v>130.23079999999999</v>
      </c>
      <c r="W10" s="31">
        <f t="shared" si="1"/>
        <v>133.4308</v>
      </c>
      <c r="X10" s="4"/>
      <c r="Y10" s="26" t="s">
        <v>16</v>
      </c>
      <c r="Z10" s="20">
        <v>1.5</v>
      </c>
      <c r="AA10" s="20">
        <v>1.5</v>
      </c>
      <c r="AB10" s="20">
        <v>1.8</v>
      </c>
    </row>
    <row r="11" spans="3:29" x14ac:dyDescent="0.25">
      <c r="C11" s="27">
        <v>7</v>
      </c>
      <c r="D11" s="18" t="s">
        <v>22</v>
      </c>
      <c r="E11" s="19" t="s">
        <v>30</v>
      </c>
      <c r="F11" s="19" t="s">
        <v>24</v>
      </c>
      <c r="G11" s="20">
        <v>70</v>
      </c>
      <c r="H11" s="20"/>
      <c r="I11" s="28">
        <v>8</v>
      </c>
      <c r="J11" s="29">
        <v>2.4E-2</v>
      </c>
      <c r="K11" s="29">
        <v>1.4E-2</v>
      </c>
      <c r="L11" s="22">
        <v>0.36</v>
      </c>
      <c r="M11" s="22">
        <v>0.2</v>
      </c>
      <c r="N11" s="29">
        <v>1</v>
      </c>
      <c r="O11" s="30"/>
      <c r="P11" s="30"/>
      <c r="Q11" s="30"/>
      <c r="R11" s="21">
        <v>0.45</v>
      </c>
      <c r="S11" s="23"/>
      <c r="T11" s="4"/>
      <c r="U11" s="31">
        <f t="shared" si="2"/>
        <v>19.840799999999998</v>
      </c>
      <c r="V11" s="31">
        <f t="shared" si="0"/>
        <v>20.290800000000001</v>
      </c>
      <c r="W11" s="31">
        <f t="shared" si="1"/>
        <v>20.7408</v>
      </c>
      <c r="X11" s="4"/>
      <c r="Y11" s="26" t="s">
        <v>10</v>
      </c>
      <c r="Z11" s="20">
        <v>6.19</v>
      </c>
      <c r="AA11" s="20">
        <v>6.19</v>
      </c>
      <c r="AB11" s="20">
        <v>6.19</v>
      </c>
    </row>
    <row r="12" spans="3:29" x14ac:dyDescent="0.25">
      <c r="C12" s="18">
        <v>8</v>
      </c>
      <c r="D12" s="18" t="s">
        <v>22</v>
      </c>
      <c r="E12" s="19" t="s">
        <v>31</v>
      </c>
      <c r="F12" s="19" t="s">
        <v>24</v>
      </c>
      <c r="G12" s="20">
        <v>450</v>
      </c>
      <c r="H12" s="20"/>
      <c r="I12" s="28">
        <v>103</v>
      </c>
      <c r="J12" s="29">
        <v>0.223</v>
      </c>
      <c r="K12" s="29">
        <v>0.13700000000000001</v>
      </c>
      <c r="L12" s="22">
        <v>0.65</v>
      </c>
      <c r="M12" s="22">
        <v>0.8</v>
      </c>
      <c r="N12" s="23"/>
      <c r="O12" s="22">
        <v>0.31</v>
      </c>
      <c r="P12" s="22">
        <v>0.55000000000000004</v>
      </c>
      <c r="Q12" s="21">
        <v>88</v>
      </c>
      <c r="R12" s="30"/>
      <c r="S12" s="23"/>
      <c r="T12" s="4"/>
      <c r="U12" s="31">
        <f t="shared" si="2"/>
        <v>457.67450000000002</v>
      </c>
      <c r="V12" s="31">
        <f t="shared" si="0"/>
        <v>462.34950000000003</v>
      </c>
      <c r="W12" s="31">
        <f t="shared" si="1"/>
        <v>479.56450000000001</v>
      </c>
      <c r="X12" s="4"/>
      <c r="Y12" s="26" t="s">
        <v>8</v>
      </c>
      <c r="Z12" s="20">
        <v>5.78</v>
      </c>
      <c r="AA12" s="20">
        <v>5.78</v>
      </c>
      <c r="AB12" s="20">
        <v>5.78</v>
      </c>
    </row>
    <row r="13" spans="3:29" x14ac:dyDescent="0.25">
      <c r="V13" s="24"/>
      <c r="W13" s="25"/>
      <c r="X13" s="4"/>
      <c r="Y13" s="26" t="s">
        <v>32</v>
      </c>
      <c r="Z13" s="20">
        <v>5</v>
      </c>
      <c r="AA13" s="20">
        <v>6</v>
      </c>
      <c r="AB13" s="20">
        <v>6.2</v>
      </c>
    </row>
    <row r="14" spans="3:29" x14ac:dyDescent="0.25">
      <c r="V14" s="24"/>
      <c r="W14" s="25"/>
      <c r="X14" s="4"/>
      <c r="Y14" s="26" t="s">
        <v>6</v>
      </c>
      <c r="Z14" s="20">
        <v>0.85</v>
      </c>
      <c r="AA14" s="20">
        <v>0.85</v>
      </c>
      <c r="AB14" s="20">
        <v>0.85</v>
      </c>
    </row>
    <row r="15" spans="3:29" x14ac:dyDescent="0.25">
      <c r="V15" s="4"/>
      <c r="W15" s="25"/>
      <c r="X15" s="4"/>
      <c r="Y15" s="26" t="s">
        <v>7</v>
      </c>
      <c r="Z15" s="20">
        <v>32.5</v>
      </c>
      <c r="AA15" s="20">
        <v>32.5</v>
      </c>
      <c r="AB15" s="20">
        <v>32.5</v>
      </c>
    </row>
    <row r="16" spans="3:29" x14ac:dyDescent="0.25">
      <c r="E16" s="4" t="s">
        <v>39</v>
      </c>
      <c r="V16" s="4"/>
      <c r="W16" s="25"/>
      <c r="X16" s="4"/>
      <c r="Y16" s="26" t="s">
        <v>33</v>
      </c>
      <c r="Z16" s="20">
        <v>60</v>
      </c>
      <c r="AA16" s="20">
        <v>60</v>
      </c>
      <c r="AB16" s="20">
        <v>60</v>
      </c>
    </row>
    <row r="17" spans="5:28" x14ac:dyDescent="0.25">
      <c r="E17" s="4" t="s">
        <v>41</v>
      </c>
      <c r="V17" s="4"/>
      <c r="W17" s="25"/>
      <c r="X17" s="4"/>
      <c r="Y17" s="26" t="s">
        <v>34</v>
      </c>
      <c r="Z17" s="20"/>
      <c r="AA17" s="20"/>
      <c r="AB17" s="20"/>
    </row>
    <row r="18" spans="5:28" x14ac:dyDescent="0.25">
      <c r="E18" s="4" t="s">
        <v>40</v>
      </c>
      <c r="V18" s="4"/>
      <c r="W18" s="25"/>
      <c r="X18" s="4"/>
      <c r="Y18" s="26" t="s">
        <v>35</v>
      </c>
      <c r="Z18" s="20"/>
      <c r="AA18" s="20"/>
      <c r="AB18" s="20"/>
    </row>
    <row r="19" spans="5:28" x14ac:dyDescent="0.25">
      <c r="E19" s="4" t="s">
        <v>42</v>
      </c>
      <c r="V19" s="4"/>
      <c r="W19" s="4"/>
      <c r="X19" s="4"/>
      <c r="Y19" s="26" t="s">
        <v>11</v>
      </c>
      <c r="Z19" s="20"/>
      <c r="AA19" s="20"/>
      <c r="AB19" s="20"/>
    </row>
    <row r="20" spans="5:28" x14ac:dyDescent="0.25">
      <c r="V20" s="4"/>
      <c r="W20" s="4"/>
      <c r="X20" s="4"/>
      <c r="Y20" s="26" t="s">
        <v>9</v>
      </c>
      <c r="Z20" s="20"/>
      <c r="AA20" s="20"/>
      <c r="AB20" s="20"/>
    </row>
    <row r="21" spans="5:28" x14ac:dyDescent="0.25">
      <c r="V21" s="4"/>
      <c r="W21" s="4"/>
      <c r="X21" s="4"/>
    </row>
    <row r="22" spans="5:28" x14ac:dyDescent="0.25">
      <c r="V22" s="4"/>
      <c r="W22" s="4"/>
      <c r="X22" s="4"/>
    </row>
    <row r="23" spans="5:28" x14ac:dyDescent="0.25">
      <c r="V23" s="4"/>
      <c r="W23" s="4"/>
      <c r="X23" s="4"/>
    </row>
    <row r="24" spans="5:28" x14ac:dyDescent="0.25">
      <c r="V24" s="4"/>
      <c r="W24" s="4"/>
      <c r="X24" s="4"/>
    </row>
    <row r="25" spans="5:28" x14ac:dyDescent="0.25">
      <c r="V25" s="4"/>
      <c r="W25" s="4"/>
      <c r="X25" s="4"/>
    </row>
    <row r="26" spans="5:28" x14ac:dyDescent="0.25">
      <c r="V26" s="24"/>
      <c r="W26" s="4"/>
      <c r="X26" s="4"/>
    </row>
    <row r="27" spans="5:28" x14ac:dyDescent="0.25">
      <c r="V27" s="4"/>
      <c r="W27" s="4"/>
      <c r="X27" s="4"/>
    </row>
    <row r="28" spans="5:28" x14ac:dyDescent="0.25">
      <c r="V28" s="4"/>
      <c r="W28" s="4"/>
      <c r="X28" s="4"/>
    </row>
    <row r="29" spans="5:28" x14ac:dyDescent="0.25">
      <c r="V29" s="4"/>
      <c r="W29" s="4"/>
      <c r="X29" s="4"/>
    </row>
    <row r="30" spans="5:28" x14ac:dyDescent="0.25">
      <c r="V30" s="4"/>
      <c r="W30" s="4"/>
      <c r="X30" s="4"/>
    </row>
    <row r="31" spans="5:28" x14ac:dyDescent="0.25">
      <c r="V31" s="4"/>
      <c r="W31" s="4"/>
      <c r="X31" s="4"/>
    </row>
    <row r="32" spans="5:28" x14ac:dyDescent="0.25">
      <c r="V32" s="4"/>
      <c r="W32" s="4"/>
      <c r="X32" s="4"/>
    </row>
    <row r="33" spans="22:24" x14ac:dyDescent="0.25">
      <c r="V33" s="4"/>
      <c r="W33" s="4"/>
      <c r="X33" s="4"/>
    </row>
    <row r="34" spans="22:24" x14ac:dyDescent="0.25">
      <c r="V34" s="4"/>
      <c r="W34" s="4"/>
      <c r="X34" s="4"/>
    </row>
    <row r="35" spans="22:24" x14ac:dyDescent="0.25">
      <c r="V35" s="4"/>
      <c r="W35" s="4"/>
      <c r="X35" s="4"/>
    </row>
    <row r="36" spans="22:24" x14ac:dyDescent="0.25">
      <c r="V36" s="4"/>
      <c r="W36" s="4"/>
      <c r="X36" s="4"/>
    </row>
    <row r="37" spans="22:24" x14ac:dyDescent="0.25">
      <c r="V37" s="4"/>
      <c r="W37" s="4"/>
      <c r="X37" s="4"/>
    </row>
    <row r="38" spans="22:24" x14ac:dyDescent="0.25">
      <c r="V38" s="4"/>
      <c r="W38" s="4"/>
      <c r="X38" s="4"/>
    </row>
    <row r="39" spans="22:24" x14ac:dyDescent="0.25">
      <c r="V39" s="4"/>
      <c r="W39" s="4"/>
      <c r="X39" s="4"/>
    </row>
    <row r="40" spans="22:24" x14ac:dyDescent="0.25">
      <c r="V40" s="4"/>
      <c r="W40" s="4"/>
      <c r="X40" s="4"/>
    </row>
    <row r="41" spans="22:24" x14ac:dyDescent="0.25">
      <c r="V41" s="4"/>
      <c r="W41" s="4"/>
      <c r="X41" s="4"/>
    </row>
    <row r="42" spans="22:24" x14ac:dyDescent="0.25">
      <c r="V42" s="4"/>
      <c r="W42" s="4"/>
    </row>
    <row r="43" spans="22:24" x14ac:dyDescent="0.25">
      <c r="V43" s="4"/>
      <c r="W43" s="4"/>
    </row>
    <row r="44" spans="22:24" x14ac:dyDescent="0.25">
      <c r="V44" s="4"/>
      <c r="W44" s="4"/>
    </row>
    <row r="45" spans="22:24" x14ac:dyDescent="0.25">
      <c r="V45" s="4"/>
      <c r="W45" s="4"/>
    </row>
    <row r="46" spans="22:24" x14ac:dyDescent="0.25">
      <c r="V46" s="4"/>
      <c r="W46" s="4"/>
    </row>
    <row r="47" spans="22:24" x14ac:dyDescent="0.25">
      <c r="V47" s="4"/>
      <c r="W47" s="4"/>
    </row>
    <row r="48" spans="22:24" x14ac:dyDescent="0.25">
      <c r="V48" s="4"/>
      <c r="W48" s="4"/>
    </row>
    <row r="49" spans="22:23" x14ac:dyDescent="0.25">
      <c r="V49" s="4"/>
      <c r="W49" s="4"/>
    </row>
    <row r="50" spans="22:23" x14ac:dyDescent="0.25">
      <c r="V50" s="4"/>
      <c r="W50" s="4"/>
    </row>
    <row r="51" spans="22:23" x14ac:dyDescent="0.25">
      <c r="V51" s="4"/>
      <c r="W51" s="4"/>
    </row>
    <row r="52" spans="22:23" x14ac:dyDescent="0.25">
      <c r="V52" s="4"/>
      <c r="W52" s="4"/>
    </row>
    <row r="53" spans="22:23" x14ac:dyDescent="0.25">
      <c r="V53" s="4"/>
      <c r="W53" s="4"/>
    </row>
    <row r="54" spans="22:23" x14ac:dyDescent="0.25">
      <c r="V54" s="4"/>
      <c r="W54" s="4"/>
    </row>
    <row r="55" spans="22:23" x14ac:dyDescent="0.25">
      <c r="V55" s="4"/>
      <c r="W55" s="4"/>
    </row>
    <row r="56" spans="22:23" x14ac:dyDescent="0.25">
      <c r="V56" s="4"/>
      <c r="W56" s="4"/>
    </row>
    <row r="57" spans="22:23" x14ac:dyDescent="0.25">
      <c r="V57" s="4"/>
      <c r="W57" s="4"/>
    </row>
    <row r="58" spans="22:23" x14ac:dyDescent="0.25">
      <c r="V58" s="4"/>
      <c r="W58" s="4"/>
    </row>
    <row r="59" spans="22:23" x14ac:dyDescent="0.25">
      <c r="V59" s="4"/>
      <c r="W59" s="4"/>
    </row>
    <row r="60" spans="22:23" x14ac:dyDescent="0.25">
      <c r="V60" s="4"/>
      <c r="W60" s="4"/>
    </row>
    <row r="61" spans="22:23" x14ac:dyDescent="0.25">
      <c r="V61" s="4"/>
      <c r="W61" s="4"/>
    </row>
    <row r="62" spans="22:23" x14ac:dyDescent="0.25">
      <c r="V62" s="4"/>
      <c r="W62" s="4"/>
    </row>
    <row r="63" spans="22:23" x14ac:dyDescent="0.25">
      <c r="V63" s="4"/>
      <c r="W63" s="4"/>
    </row>
    <row r="64" spans="22:23" x14ac:dyDescent="0.25">
      <c r="V64" s="4"/>
      <c r="W64" s="4"/>
    </row>
    <row r="65" spans="22:23" x14ac:dyDescent="0.25">
      <c r="V65" s="4"/>
      <c r="W65" s="4"/>
    </row>
    <row r="66" spans="22:23" x14ac:dyDescent="0.25">
      <c r="V66" s="4"/>
      <c r="W66" s="4"/>
    </row>
    <row r="67" spans="22:23" x14ac:dyDescent="0.25">
      <c r="V67" s="4"/>
      <c r="W67" s="4"/>
    </row>
    <row r="68" spans="22:23" x14ac:dyDescent="0.25">
      <c r="V68" s="4"/>
      <c r="W68" s="4"/>
    </row>
    <row r="69" spans="22:23" x14ac:dyDescent="0.25">
      <c r="V69" s="4"/>
      <c r="W69" s="4"/>
    </row>
    <row r="70" spans="22:23" x14ac:dyDescent="0.25">
      <c r="V70" s="4"/>
      <c r="W70" s="4"/>
    </row>
    <row r="71" spans="22:23" x14ac:dyDescent="0.25">
      <c r="V71" s="4"/>
      <c r="W71" s="4"/>
    </row>
    <row r="72" spans="22:23" x14ac:dyDescent="0.25">
      <c r="V72" s="4"/>
      <c r="W72" s="4"/>
    </row>
    <row r="73" spans="22:23" x14ac:dyDescent="0.25">
      <c r="V73" s="4"/>
      <c r="W73" s="4"/>
    </row>
    <row r="74" spans="22:23" x14ac:dyDescent="0.25">
      <c r="V74" s="4"/>
      <c r="W74" s="4"/>
    </row>
    <row r="75" spans="22:23" x14ac:dyDescent="0.25">
      <c r="V75" s="4"/>
      <c r="W75" s="4"/>
    </row>
    <row r="76" spans="22:23" x14ac:dyDescent="0.25">
      <c r="V76" s="4"/>
      <c r="W76" s="4"/>
    </row>
    <row r="77" spans="22:23" x14ac:dyDescent="0.25">
      <c r="V77" s="4"/>
      <c r="W77" s="4"/>
    </row>
    <row r="78" spans="22:23" x14ac:dyDescent="0.25">
      <c r="V78" s="4"/>
      <c r="W78" s="4"/>
    </row>
    <row r="79" spans="22:23" x14ac:dyDescent="0.25">
      <c r="V79" s="4"/>
      <c r="W79" s="4"/>
    </row>
    <row r="80" spans="22:23" x14ac:dyDescent="0.25">
      <c r="V80" s="4"/>
      <c r="W80" s="4"/>
    </row>
    <row r="81" spans="22:23" x14ac:dyDescent="0.25">
      <c r="V81" s="4"/>
      <c r="W81" s="4"/>
    </row>
    <row r="82" spans="22:23" x14ac:dyDescent="0.25">
      <c r="V82" s="4"/>
      <c r="W82" s="4"/>
    </row>
    <row r="83" spans="22:23" x14ac:dyDescent="0.25">
      <c r="V83" s="4"/>
      <c r="W83" s="4"/>
    </row>
    <row r="84" spans="22:23" x14ac:dyDescent="0.25">
      <c r="V84" s="4"/>
      <c r="W84" s="4"/>
    </row>
    <row r="85" spans="22:23" x14ac:dyDescent="0.25">
      <c r="V85" s="4"/>
      <c r="W85" s="4"/>
    </row>
    <row r="86" spans="22:23" x14ac:dyDescent="0.25">
      <c r="V86" s="4"/>
      <c r="W86" s="4"/>
    </row>
    <row r="87" spans="22:23" x14ac:dyDescent="0.25">
      <c r="V87" s="4"/>
      <c r="W87" s="4"/>
    </row>
    <row r="88" spans="22:23" x14ac:dyDescent="0.25">
      <c r="V88" s="4"/>
      <c r="W88" s="4"/>
    </row>
    <row r="89" spans="22:23" x14ac:dyDescent="0.25">
      <c r="V89" s="4"/>
      <c r="W89" s="4"/>
    </row>
    <row r="90" spans="22:23" x14ac:dyDescent="0.25">
      <c r="V90" s="4"/>
      <c r="W90" s="4"/>
    </row>
    <row r="91" spans="22:23" x14ac:dyDescent="0.25">
      <c r="V91" s="4"/>
      <c r="W91" s="4"/>
    </row>
    <row r="92" spans="22:23" x14ac:dyDescent="0.25">
      <c r="V92" s="4"/>
      <c r="W92" s="4"/>
    </row>
    <row r="93" spans="22:23" x14ac:dyDescent="0.25">
      <c r="V93" s="4"/>
      <c r="W93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HBD</dc:creator>
  <cp:lastModifiedBy>S</cp:lastModifiedBy>
  <dcterms:created xsi:type="dcterms:W3CDTF">2017-03-15T07:45:35Z</dcterms:created>
  <dcterms:modified xsi:type="dcterms:W3CDTF">2017-03-15T20:22:34Z</dcterms:modified>
</cp:coreProperties>
</file>