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9"/>
  <c r="L7"/>
  <c r="H4"/>
  <c r="I4" s="1"/>
  <c r="H5"/>
  <c r="I5" s="1"/>
  <c r="H6"/>
  <c r="I6" s="1"/>
  <c r="H7"/>
  <c r="I7" s="1"/>
  <c r="H3"/>
  <c r="I3" s="1"/>
  <c r="F4"/>
  <c r="G4" s="1"/>
  <c r="F5"/>
  <c r="G5" s="1"/>
  <c r="F6"/>
  <c r="G6" s="1"/>
  <c r="F7"/>
  <c r="G7" s="1"/>
  <c r="F3"/>
  <c r="G3" s="1"/>
</calcChain>
</file>

<file path=xl/sharedStrings.xml><?xml version="1.0" encoding="utf-8"?>
<sst xmlns="http://schemas.openxmlformats.org/spreadsheetml/2006/main" count="12" uniqueCount="12">
  <si>
    <t>№Растяжки</t>
  </si>
  <si>
    <t>a мм</t>
  </si>
  <si>
    <t>b мм</t>
  </si>
  <si>
    <t>h мм</t>
  </si>
  <si>
    <t>с мм</t>
  </si>
  <si>
    <r>
      <t>α</t>
    </r>
    <r>
      <rPr>
        <sz val="11"/>
        <color theme="1"/>
        <rFont val="Calibri"/>
        <family val="2"/>
        <charset val="204"/>
      </rPr>
      <t>֯</t>
    </r>
  </si>
  <si>
    <t>β֯пр</t>
  </si>
  <si>
    <t>β֯п</t>
  </si>
  <si>
    <t>Усилие в растяжке определяем по формуле</t>
  </si>
  <si>
    <t>μ=</t>
  </si>
  <si>
    <t>Fпр=</t>
  </si>
  <si>
    <t>Rр=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</si>
</sst>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0" fontId="0" fillId="3" borderId="9" xfId="0" applyFill="1" applyBorder="1" applyAlignment="1">
      <alignment horizontal="right"/>
    </xf>
    <xf numFmtId="165" fontId="0" fillId="3" borderId="10" xfId="0" applyNumberFormat="1" applyFill="1" applyBorder="1"/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3"/>
  <sheetViews>
    <sheetView tabSelected="1" workbookViewId="0">
      <selection activeCell="N16" sqref="N16"/>
    </sheetView>
  </sheetViews>
  <sheetFormatPr defaultRowHeight="15"/>
  <cols>
    <col min="2" max="2" width="11.140625" customWidth="1"/>
    <col min="6" max="6" width="9.5703125" bestFit="1" customWidth="1"/>
    <col min="15" max="15" width="23" bestFit="1" customWidth="1"/>
  </cols>
  <sheetData>
    <row r="1" spans="2:15" ht="15.75" thickBot="1"/>
    <row r="2" spans="2:1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K2" s="18" t="s">
        <v>8</v>
      </c>
      <c r="L2" s="18"/>
      <c r="M2" s="18"/>
      <c r="N2" s="18"/>
      <c r="O2" s="18"/>
    </row>
    <row r="3" spans="2:15">
      <c r="B3" s="5">
        <v>1</v>
      </c>
      <c r="C3" s="8">
        <v>285</v>
      </c>
      <c r="D3" s="8">
        <v>500</v>
      </c>
      <c r="E3" s="8">
        <v>735</v>
      </c>
      <c r="F3" s="9">
        <f>SQRT(C3^2+D3^2)</f>
        <v>575.52150263912813</v>
      </c>
      <c r="G3" s="7">
        <f>ATAN(E3/F3)*180/PI()</f>
        <v>51.938258483811474</v>
      </c>
      <c r="H3" s="7">
        <f>ATAN(C3/D3)*180/PI()</f>
        <v>29.683140179123296</v>
      </c>
      <c r="I3" s="11">
        <f>90-H3</f>
        <v>60.316859820876701</v>
      </c>
    </row>
    <row r="4" spans="2:15">
      <c r="B4" s="5">
        <v>2</v>
      </c>
      <c r="C4" s="8">
        <v>285</v>
      </c>
      <c r="D4" s="8">
        <v>630</v>
      </c>
      <c r="E4" s="8">
        <v>510</v>
      </c>
      <c r="F4" s="9">
        <f t="shared" ref="F4:F7" si="0">SQRT(C4^2+D4^2)</f>
        <v>691.46583429696659</v>
      </c>
      <c r="G4" s="7">
        <f t="shared" ref="G4:G7" si="1">ATAN(E4/F4)*180/PI()</f>
        <v>36.411133139373149</v>
      </c>
      <c r="H4" s="7">
        <f t="shared" ref="H4:H7" si="2">ATAN(C4/D4)*180/PI()</f>
        <v>24.341089936692512</v>
      </c>
      <c r="I4" s="11">
        <f t="shared" ref="I4:I7" si="3">90-H4</f>
        <v>65.658910063307488</v>
      </c>
      <c r="K4" s="12" t="s">
        <v>9</v>
      </c>
      <c r="L4" s="1">
        <v>0.4</v>
      </c>
    </row>
    <row r="5" spans="2:15">
      <c r="B5" s="5">
        <v>3</v>
      </c>
      <c r="C5" s="8">
        <v>285</v>
      </c>
      <c r="D5" s="8">
        <v>375</v>
      </c>
      <c r="E5" s="8">
        <v>470</v>
      </c>
      <c r="F5" s="9">
        <f t="shared" si="0"/>
        <v>471.00955404322747</v>
      </c>
      <c r="G5" s="7">
        <f t="shared" si="1"/>
        <v>44.938530737093487</v>
      </c>
      <c r="H5" s="7">
        <f t="shared" si="2"/>
        <v>37.234833981574674</v>
      </c>
      <c r="I5" s="11">
        <f t="shared" si="3"/>
        <v>52.765166018425326</v>
      </c>
      <c r="K5" s="13" t="s">
        <v>10</v>
      </c>
      <c r="L5" s="1">
        <v>16.577999999999999</v>
      </c>
    </row>
    <row r="6" spans="2:15" ht="15.75" thickBot="1">
      <c r="B6" s="5">
        <v>4</v>
      </c>
      <c r="C6" s="8">
        <v>285</v>
      </c>
      <c r="D6" s="8">
        <v>705</v>
      </c>
      <c r="E6" s="8">
        <v>495</v>
      </c>
      <c r="F6" s="9">
        <f t="shared" si="0"/>
        <v>760.42751133819456</v>
      </c>
      <c r="G6" s="7">
        <f t="shared" si="1"/>
        <v>33.062099995434878</v>
      </c>
      <c r="H6" s="7">
        <f t="shared" si="2"/>
        <v>22.011283197919361</v>
      </c>
      <c r="I6" s="11">
        <f t="shared" si="3"/>
        <v>67.988716802080631</v>
      </c>
    </row>
    <row r="7" spans="2:15" ht="15.75" thickBot="1">
      <c r="B7" s="6">
        <v>5</v>
      </c>
      <c r="C7" s="10">
        <v>560</v>
      </c>
      <c r="D7" s="10">
        <v>500</v>
      </c>
      <c r="E7" s="10">
        <v>690</v>
      </c>
      <c r="F7" s="9">
        <f t="shared" si="0"/>
        <v>750.73297516493835</v>
      </c>
      <c r="G7" s="7">
        <f t="shared" si="1"/>
        <v>42.58617018817862</v>
      </c>
      <c r="H7" s="7">
        <f t="shared" si="2"/>
        <v>48.239700296102136</v>
      </c>
      <c r="I7" s="11">
        <f t="shared" si="3"/>
        <v>41.760299703897864</v>
      </c>
      <c r="K7" s="16" t="s">
        <v>11</v>
      </c>
      <c r="L7" s="17">
        <f>L5/(2*((L4*(SIN((G3)*PI()/180))+(COS((G3)*PI()/180))*(COS((H3)*PI()/180)))+(L4*(SIN((G4)*PI()/180))+(COS((G4)*PI()/180))*(COS((H4)*PI()/180)))+(L4*(SIN((G5)*PI()/180))+(COS((G5)*PI()/180))*(COS((H5)*PI()/180)))+(L4*(SIN((G6)*PI()/180))+(COS((G6)*PI()/180))*(COS((H6)*PI()/180)))+(L4*(SIN((G7)*PI()/180))+(COS((G7)*PI()/180))*(COS((H7)*PI()/180)))))</f>
        <v>1.8738194922339217</v>
      </c>
    </row>
    <row r="8" spans="2:15">
      <c r="I8" s="1"/>
      <c r="O8" s="15"/>
    </row>
    <row r="9" spans="2:15">
      <c r="K9">
        <v>1</v>
      </c>
      <c r="L9" s="15">
        <f>L4*(SIN((G3)*PI()/180))+(COS((G3)*PI()/180))*(COS((H3)*PI()/180))</f>
        <v>0.85054885703062943</v>
      </c>
      <c r="N9" s="14"/>
    </row>
    <row r="10" spans="2:15">
      <c r="K10">
        <v>2</v>
      </c>
      <c r="L10" s="15">
        <f>(L4*(SIN((G4)*PI()/180))+(COS((G4)*PI()/180))*(COS((H4)*PI()/180)))</f>
        <v>0.97067015438470539</v>
      </c>
    </row>
    <row r="11" spans="2:15">
      <c r="K11">
        <v>3</v>
      </c>
      <c r="L11" s="15">
        <f>(L4*(SIN((G5)*PI()/180))+(COS((G5)*PI()/180))*(COS((H5)*PI()/180)))</f>
        <v>0.84611444590068863</v>
      </c>
    </row>
    <row r="12" spans="2:15">
      <c r="K12">
        <v>4</v>
      </c>
      <c r="L12" s="15">
        <f>(L4*(SIN((G6)*PI()/180))+(COS((G6)*PI()/180))*(COS((H6)*PI()/180)))</f>
        <v>0.99521127249758301</v>
      </c>
    </row>
    <row r="13" spans="2:15">
      <c r="K13">
        <v>5</v>
      </c>
      <c r="L13" s="15">
        <f>(L4*(SIN((G7)*PI()/180))+(COS((G7)*PI()/180))*(COS((H7)*PI()/180)))</f>
        <v>0.76104037769216304</v>
      </c>
    </row>
  </sheetData>
  <mergeCells count="1">
    <mergeCell ref="K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2017-03-16T07:47:37Z</dcterms:modified>
</cp:coreProperties>
</file>