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despatches_RUB" sheetId="1" r:id="rId1"/>
    <sheet name="products" sheetId="2" r:id="rId2"/>
    <sheet name="client" sheetId="3" r:id="rId3"/>
    <sheet name="price" sheetId="4" r:id="rId4"/>
  </sheets>
  <externalReferences>
    <externalReference r:id="rId5"/>
  </externalReferences>
  <definedNames>
    <definedName name="Выбранный_Город">OFFSET(client!$A$2,,Позиция_Города,МаксГородов)</definedName>
    <definedName name="Выбранный_Покупатель">OFFSET(products!$A$2,,Позиция_Покупателя,МаксПродукции)</definedName>
    <definedName name="Города">OFFSET(client!$A$2,,Позиция_Города,COUNTA(Выбранный_Город))</definedName>
    <definedName name="МаксГородов">30</definedName>
    <definedName name="МаксПродукции">30</definedName>
    <definedName name="Позиция_Города">MATCH(despatches_RUB!B1,Список_городов,0)</definedName>
    <definedName name="Позиция_Покупателя">MATCH(despatches_RUB!C1,Покупатели,0)</definedName>
    <definedName name="Покупатели">products!$A$2:INDEX(products!$A:$A,COUNTA(products!$A:$A))</definedName>
    <definedName name="Продукция">OFFSET(products!$A$2,,Позиция_Покупателя,COUNTA(Выбранный_Покупатель))</definedName>
    <definedName name="Список_городов">client!$A$2:INDEX(client!$A:$A,COUNTA(client!$A:$A))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5" i="1"/>
  <c r="H10" i="1"/>
  <c r="B10" i="1"/>
  <c r="H9" i="1"/>
  <c r="B9" i="1"/>
  <c r="B8" i="1"/>
  <c r="H8" i="1" s="1"/>
  <c r="B7" i="1"/>
  <c r="B6" i="1"/>
  <c r="H5" i="1"/>
  <c r="B5" i="1"/>
  <c r="B4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" i="3"/>
  <c r="A11" i="4"/>
  <c r="A12" i="4"/>
  <c r="A13" i="4"/>
  <c r="A14" i="4"/>
  <c r="A15" i="4"/>
  <c r="A16" i="4"/>
  <c r="A17" i="4"/>
  <c r="A18" i="4"/>
  <c r="A19" i="4"/>
  <c r="A3" i="4"/>
  <c r="A4" i="4"/>
  <c r="A5" i="4"/>
  <c r="A6" i="4"/>
  <c r="A7" i="4"/>
  <c r="A8" i="4"/>
  <c r="A9" i="4"/>
  <c r="A10" i="4"/>
  <c r="A2" i="4"/>
  <c r="L9" i="1" l="1"/>
  <c r="L8" i="1"/>
  <c r="H7" i="1"/>
  <c r="L7" i="1" s="1"/>
  <c r="L6" i="1"/>
  <c r="H6" i="1"/>
  <c r="L5" i="1"/>
  <c r="L10" i="1"/>
  <c r="J5" i="1"/>
  <c r="K5" i="1" s="1"/>
  <c r="Q5" i="1" s="1"/>
  <c r="J6" i="1"/>
  <c r="K6" i="1" s="1"/>
  <c r="Q6" i="1" s="1"/>
  <c r="J7" i="1"/>
  <c r="K7" i="1" s="1"/>
  <c r="Q7" i="1" s="1"/>
  <c r="J8" i="1"/>
  <c r="K8" i="1" s="1"/>
  <c r="Q8" i="1" s="1"/>
  <c r="J9" i="1"/>
  <c r="K9" i="1" s="1"/>
  <c r="Q9" i="1" s="1"/>
  <c r="J10" i="1"/>
  <c r="K10" i="1" s="1"/>
  <c r="Q10" i="1" s="1"/>
  <c r="J4" i="1"/>
  <c r="K4" i="1" s="1"/>
  <c r="Q4" i="1" s="1"/>
  <c r="H4" i="1"/>
  <c r="L4" i="1" s="1"/>
  <c r="B1" i="3"/>
  <c r="AX1" i="3"/>
  <c r="AV1" i="3"/>
  <c r="AT1" i="3"/>
  <c r="AR1" i="3"/>
  <c r="AP1" i="3"/>
  <c r="AN1" i="3"/>
  <c r="AL1" i="3"/>
  <c r="AJ1" i="3"/>
  <c r="AH1" i="3"/>
  <c r="AF1" i="3"/>
  <c r="AD1" i="3"/>
  <c r="AB1" i="3"/>
  <c r="Z1" i="3"/>
  <c r="X1" i="3"/>
  <c r="V1" i="3"/>
  <c r="T1" i="3"/>
  <c r="R1" i="3"/>
  <c r="P1" i="3"/>
  <c r="N1" i="3"/>
  <c r="L1" i="3"/>
  <c r="J1" i="3"/>
  <c r="H1" i="3"/>
  <c r="F1" i="3"/>
  <c r="D1" i="3"/>
  <c r="AW1" i="3"/>
  <c r="AU1" i="3"/>
  <c r="AS1" i="3"/>
  <c r="AQ1" i="3"/>
  <c r="AO1" i="3"/>
  <c r="AM1" i="3"/>
  <c r="AK1" i="3"/>
  <c r="AI1" i="3"/>
  <c r="AG1" i="3"/>
  <c r="AE1" i="3"/>
  <c r="AC1" i="3"/>
  <c r="AA1" i="3"/>
  <c r="Y1" i="3"/>
  <c r="W1" i="3"/>
  <c r="U1" i="3"/>
  <c r="S1" i="3"/>
  <c r="Q1" i="3"/>
  <c r="O1" i="3"/>
  <c r="M1" i="3"/>
  <c r="K1" i="3"/>
  <c r="I1" i="3"/>
  <c r="G1" i="3"/>
  <c r="E1" i="3"/>
  <c r="C1" i="3"/>
  <c r="U1" i="2"/>
  <c r="AC1" i="2"/>
  <c r="AQ1" i="2"/>
  <c r="X1" i="2"/>
  <c r="AF1" i="2"/>
  <c r="AN1" i="2"/>
  <c r="AV1" i="2"/>
  <c r="AG1" i="2"/>
  <c r="AW1" i="2"/>
  <c r="AT1" i="2"/>
  <c r="AS1" i="2"/>
  <c r="AA1" i="2"/>
  <c r="AM1" i="2"/>
  <c r="V1" i="2"/>
  <c r="AD1" i="2"/>
  <c r="AP1" i="2"/>
  <c r="AK1" i="2"/>
  <c r="Y1" i="2"/>
  <c r="AI1" i="2"/>
  <c r="AY1" i="2"/>
  <c r="AB1" i="2"/>
  <c r="AJ1" i="2"/>
  <c r="AR1" i="2"/>
  <c r="AZ1" i="2"/>
  <c r="AO1" i="2"/>
  <c r="AL1" i="2"/>
  <c r="BB1" i="2"/>
  <c r="W1" i="2"/>
  <c r="AE1" i="2"/>
  <c r="AU1" i="2"/>
  <c r="Z1" i="2"/>
  <c r="AH1" i="2"/>
  <c r="AX1" i="2"/>
  <c r="BA1" i="2"/>
  <c r="K1" i="2"/>
  <c r="BG1" i="2"/>
  <c r="R1" i="2"/>
  <c r="M1" i="2"/>
  <c r="H1" i="2"/>
  <c r="B1" i="2"/>
  <c r="O1" i="2"/>
  <c r="F1" i="2"/>
  <c r="BF1" i="2"/>
  <c r="Q1" i="2"/>
  <c r="L1" i="2"/>
  <c r="BH1" i="2"/>
  <c r="C1" i="2"/>
  <c r="S1" i="2"/>
  <c r="J1" i="2"/>
  <c r="E1" i="2"/>
  <c r="BE1" i="2"/>
  <c r="BD1" i="2"/>
  <c r="G1" i="2"/>
  <c r="BC1" i="2"/>
  <c r="N1" i="2"/>
  <c r="I1" i="2"/>
  <c r="D1" i="2"/>
  <c r="T1" i="2"/>
  <c r="P1" i="2"/>
</calcChain>
</file>

<file path=xl/sharedStrings.xml><?xml version="1.0" encoding="utf-8"?>
<sst xmlns="http://schemas.openxmlformats.org/spreadsheetml/2006/main" count="156" uniqueCount="66">
  <si>
    <t>ЦЕНА</t>
  </si>
  <si>
    <t>сумма с НДС</t>
  </si>
  <si>
    <t>ОПЛАЧЕНО</t>
  </si>
  <si>
    <t>без НДС</t>
  </si>
  <si>
    <t>ВСЕГО</t>
  </si>
  <si>
    <t>Sl. No.</t>
  </si>
  <si>
    <t>Products</t>
  </si>
  <si>
    <t>Client</t>
  </si>
  <si>
    <t>PAYER</t>
  </si>
  <si>
    <t>Invoice #</t>
  </si>
  <si>
    <t>Despatch Date</t>
  </si>
  <si>
    <t>Date of Receipt</t>
  </si>
  <si>
    <t>Qnty</t>
  </si>
  <si>
    <t>Price in Rouble w/o VAT</t>
  </si>
  <si>
    <t>Amount in Rouble</t>
  </si>
  <si>
    <t>Due Date</t>
  </si>
  <si>
    <t>Paymnt (1) Date</t>
  </si>
  <si>
    <t>Amount (1)</t>
  </si>
  <si>
    <t>Paymnt (2) Date</t>
  </si>
  <si>
    <t>Amount (2)</t>
  </si>
  <si>
    <t>Balance</t>
  </si>
  <si>
    <t>Покупатель_1</t>
  </si>
  <si>
    <t>Покупатель_2</t>
  </si>
  <si>
    <t>Покупатель_3</t>
  </si>
  <si>
    <t>Покупатель_4</t>
  </si>
  <si>
    <t>Покупатель_5</t>
  </si>
  <si>
    <t>Покупатель_6</t>
  </si>
  <si>
    <t>Покупатель_7</t>
  </si>
  <si>
    <t>Покупатель_8</t>
  </si>
  <si>
    <t>Покупатель_9</t>
  </si>
  <si>
    <t>Покупатель_10</t>
  </si>
  <si>
    <t>Продукция_1</t>
  </si>
  <si>
    <t>Продукция_2</t>
  </si>
  <si>
    <t>Продукция_3</t>
  </si>
  <si>
    <t>Продукция_4</t>
  </si>
  <si>
    <t>Продукция_5</t>
  </si>
  <si>
    <t>Продукция_6</t>
  </si>
  <si>
    <t>Продукция_7</t>
  </si>
  <si>
    <t>Продукция_8</t>
  </si>
  <si>
    <t>Продукция_9</t>
  </si>
  <si>
    <t>Продукция_10</t>
  </si>
  <si>
    <t>Продукция_11</t>
  </si>
  <si>
    <t>Продукция_12</t>
  </si>
  <si>
    <t>Продукция_13</t>
  </si>
  <si>
    <t>Продукция_14</t>
  </si>
  <si>
    <t>Продукция_15</t>
  </si>
  <si>
    <t>Продукция_16</t>
  </si>
  <si>
    <t>Продукция_17</t>
  </si>
  <si>
    <t>Products&amp;Client&amp;PAYER</t>
  </si>
  <si>
    <t>Цена без НДС</t>
  </si>
  <si>
    <t>Цена с НДС</t>
  </si>
  <si>
    <t>Сроки поставки</t>
  </si>
  <si>
    <t>Сроки оплаты</t>
  </si>
  <si>
    <t>Moscow</t>
  </si>
  <si>
    <t>Adygea</t>
  </si>
  <si>
    <t>Ekaterinburg</t>
  </si>
  <si>
    <t>SPb</t>
  </si>
  <si>
    <t>Saratov</t>
  </si>
  <si>
    <t>Kaluga</t>
  </si>
  <si>
    <t>Novosibirsk</t>
  </si>
  <si>
    <t>Kazan</t>
  </si>
  <si>
    <t>Pyshma</t>
  </si>
  <si>
    <t>Krasnodar</t>
  </si>
  <si>
    <t>Rostov</t>
  </si>
  <si>
    <t>Samara</t>
  </si>
  <si>
    <t>Voronez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</si>
</sst>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\ ###\ ###"/>
    <numFmt numFmtId="167" formatCode="dd\.mm\.yy;@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164" fontId="2" fillId="0" borderId="2" xfId="0" applyNumberFormat="1" applyFont="1" applyBorder="1" applyAlignment="1" applyProtection="1">
      <alignment vertical="center" wrapText="1"/>
      <protection hidden="1"/>
    </xf>
    <xf numFmtId="165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4" fontId="2" fillId="0" borderId="2" xfId="0" applyNumberFormat="1" applyFont="1" applyBorder="1" applyAlignment="1" applyProtection="1">
      <alignment vertical="center" wrapText="1"/>
      <protection hidden="1"/>
    </xf>
    <xf numFmtId="164" fontId="2" fillId="0" borderId="2" xfId="0" applyNumberFormat="1" applyFont="1" applyBorder="1" applyAlignment="1" applyProtection="1">
      <alignment wrapText="1"/>
      <protection hidden="1"/>
    </xf>
    <xf numFmtId="164" fontId="1" fillId="0" borderId="0" xfId="0" applyNumberFormat="1" applyFont="1" applyAlignment="1" applyProtection="1">
      <alignment wrapText="1"/>
      <protection hidden="1"/>
    </xf>
    <xf numFmtId="164" fontId="1" fillId="0" borderId="0" xfId="0" applyNumberFormat="1" applyFont="1" applyProtection="1"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left" indent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left" indent="1"/>
    </xf>
    <xf numFmtId="0" fontId="0" fillId="0" borderId="0" xfId="0" applyBorder="1"/>
    <xf numFmtId="0" fontId="0" fillId="0" borderId="0" xfId="0" applyBorder="1" applyAlignment="1">
      <alignment horizontal="left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/>
    <xf numFmtId="4" fontId="1" fillId="3" borderId="3" xfId="0" applyNumberFormat="1" applyFont="1" applyFill="1" applyBorder="1" applyAlignment="1" applyProtection="1">
      <alignment vertical="center"/>
      <protection hidden="1"/>
    </xf>
    <xf numFmtId="167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48"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339966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339966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339966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tches_RUB"/>
      <sheetName val="products"/>
      <sheetName val="client"/>
      <sheetName val="price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Прайс" displayName="Прайс" ref="A1:H19" totalsRowShown="0">
  <autoFilter ref="A1:H19"/>
  <tableColumns count="8">
    <tableColumn id="1" name="Products&amp;Client&amp;PAYER" dataDxfId="47">
      <calculatedColumnFormula>B:B&amp;C:C&amp;D:D</calculatedColumnFormula>
    </tableColumn>
    <tableColumn id="2" name="Products" dataDxfId="46"/>
    <tableColumn id="3" name="Client" dataDxfId="45"/>
    <tableColumn id="4" name="PAYER"/>
    <tableColumn id="5" name="Цена без НДС"/>
    <tableColumn id="6" name="Цена с НДС"/>
    <tableColumn id="7" name="Сроки поставки"/>
    <tableColumn id="8" name="Сроки оплаты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workbookViewId="0">
      <selection activeCell="B14" sqref="B14"/>
    </sheetView>
  </sheetViews>
  <sheetFormatPr defaultRowHeight="15" x14ac:dyDescent="0.25"/>
  <cols>
    <col min="2" max="2" width="34" customWidth="1"/>
    <col min="3" max="3" width="21.28515625" customWidth="1"/>
    <col min="5" max="5" width="15.85546875" customWidth="1"/>
    <col min="6" max="6" width="9" bestFit="1" customWidth="1"/>
    <col min="7" max="7" width="11.85546875" customWidth="1"/>
    <col min="8" max="8" width="10.28515625" bestFit="1" customWidth="1"/>
    <col min="9" max="9" width="12.42578125" customWidth="1"/>
    <col min="11" max="11" width="17.28515625" customWidth="1"/>
    <col min="12" max="12" width="11.28515625" customWidth="1"/>
    <col min="13" max="13" width="15.5703125" customWidth="1"/>
    <col min="14" max="14" width="22.5703125" customWidth="1"/>
    <col min="15" max="15" width="12.7109375" customWidth="1"/>
    <col min="16" max="16" width="20.7109375" customWidth="1"/>
    <col min="17" max="17" width="17.85546875" customWidth="1"/>
  </cols>
  <sheetData>
    <row r="1" spans="1:33" ht="13.5" customHeight="1" x14ac:dyDescent="0.25">
      <c r="A1" s="1"/>
      <c r="B1" s="1"/>
      <c r="C1" s="1"/>
      <c r="D1" s="1"/>
      <c r="E1" s="1"/>
      <c r="F1" s="1"/>
      <c r="G1" s="2"/>
      <c r="H1" s="2"/>
      <c r="I1" s="3"/>
      <c r="J1" s="4" t="s">
        <v>0</v>
      </c>
      <c r="K1" s="5" t="s">
        <v>1</v>
      </c>
      <c r="L1" s="2"/>
      <c r="M1" s="2"/>
      <c r="N1" s="5" t="s">
        <v>2</v>
      </c>
      <c r="O1" s="2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3.5" customHeight="1" x14ac:dyDescent="0.25">
      <c r="A2" s="1"/>
      <c r="B2" s="1"/>
      <c r="C2" s="1"/>
      <c r="D2" s="1"/>
      <c r="E2" s="1"/>
      <c r="F2" s="1"/>
      <c r="G2" s="2"/>
      <c r="H2" s="2"/>
      <c r="I2" s="3"/>
      <c r="J2" s="4" t="s">
        <v>3</v>
      </c>
      <c r="K2" s="5"/>
      <c r="L2" s="2"/>
      <c r="M2" s="2"/>
      <c r="N2" s="5" t="s">
        <v>4</v>
      </c>
      <c r="O2" s="2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46.5" customHeight="1" x14ac:dyDescent="0.25">
      <c r="A3" s="8" t="s">
        <v>5</v>
      </c>
      <c r="B3" s="8"/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1" t="s">
        <v>12</v>
      </c>
      <c r="J3" s="12" t="s">
        <v>13</v>
      </c>
      <c r="K3" s="13" t="s">
        <v>14</v>
      </c>
      <c r="L3" s="10" t="s">
        <v>15</v>
      </c>
      <c r="M3" s="10" t="s">
        <v>16</v>
      </c>
      <c r="N3" s="30" t="s">
        <v>17</v>
      </c>
      <c r="O3" s="10" t="s">
        <v>18</v>
      </c>
      <c r="P3" s="13" t="s">
        <v>19</v>
      </c>
      <c r="Q3" s="14" t="s">
        <v>20</v>
      </c>
      <c r="R3" s="7"/>
      <c r="S3" s="7"/>
      <c r="T3" s="7"/>
      <c r="U3" s="7"/>
      <c r="V3" s="7"/>
      <c r="W3" s="7"/>
      <c r="X3" s="7"/>
      <c r="Y3" s="7"/>
      <c r="Z3" s="7"/>
      <c r="AA3" s="7"/>
      <c r="AB3" s="15"/>
      <c r="AC3" s="16"/>
      <c r="AD3" s="7"/>
      <c r="AE3" s="7"/>
      <c r="AF3" s="7"/>
      <c r="AG3" s="7"/>
    </row>
    <row r="4" spans="1:33" x14ac:dyDescent="0.25">
      <c r="A4" s="31">
        <v>1</v>
      </c>
      <c r="B4" s="31" t="str">
        <f>C:C&amp;D:D&amp;E:E</f>
        <v>Продукция_4MoscowПокупатель_1</v>
      </c>
      <c r="C4" s="31" t="s">
        <v>34</v>
      </c>
      <c r="D4" s="31" t="s">
        <v>53</v>
      </c>
      <c r="E4" s="31" t="s">
        <v>21</v>
      </c>
      <c r="F4" s="31">
        <v>1125</v>
      </c>
      <c r="G4" s="33">
        <v>42777</v>
      </c>
      <c r="H4" s="33">
        <f>VLOOKUP(B4,Прайс[],7,0)+G4</f>
        <v>42777</v>
      </c>
      <c r="I4" s="31">
        <v>100</v>
      </c>
      <c r="J4" s="31">
        <f>VLOOKUP(B4,Прайс[],5,0)</f>
        <v>30</v>
      </c>
      <c r="K4" s="34">
        <f>ROUND(I4*J4*1.18,2)</f>
        <v>3540</v>
      </c>
      <c r="L4" s="33">
        <f>VLOOKUP(B4,Прайс[],8,0)+H4</f>
        <v>42807</v>
      </c>
      <c r="M4" s="33">
        <v>42804</v>
      </c>
      <c r="N4" s="31">
        <v>1090</v>
      </c>
      <c r="O4" s="33">
        <v>42807</v>
      </c>
      <c r="P4" s="31">
        <v>2450</v>
      </c>
      <c r="Q4" s="32">
        <f>ROUND(K4-N4-P4,2)</f>
        <v>0</v>
      </c>
    </row>
    <row r="5" spans="1:33" x14ac:dyDescent="0.25">
      <c r="A5" s="31">
        <f>A4+1</f>
        <v>2</v>
      </c>
      <c r="B5" s="31" t="str">
        <f t="shared" ref="B5:B10" si="0">C:C&amp;D:D&amp;E:E</f>
        <v>Продукция_3MoscowПокупатель_1</v>
      </c>
      <c r="C5" s="31" t="s">
        <v>33</v>
      </c>
      <c r="D5" s="31" t="s">
        <v>53</v>
      </c>
      <c r="E5" s="31" t="s">
        <v>21</v>
      </c>
      <c r="F5" s="31">
        <v>1126</v>
      </c>
      <c r="G5" s="33">
        <v>42781</v>
      </c>
      <c r="H5" s="33">
        <f>VLOOKUP(B5,Прайс[],7,0)+G5</f>
        <v>42781</v>
      </c>
      <c r="I5" s="31">
        <v>100</v>
      </c>
      <c r="J5" s="31">
        <f>VLOOKUP(B5,Прайс[],5,0)</f>
        <v>25</v>
      </c>
      <c r="K5" s="34">
        <f t="shared" ref="K5:K10" si="1">ROUND(I5*J5*1.18,2)</f>
        <v>2950</v>
      </c>
      <c r="L5" s="33">
        <f>VLOOKUP(B5,Прайс[],8,0)+H5</f>
        <v>42811</v>
      </c>
      <c r="M5" s="33">
        <v>42814</v>
      </c>
      <c r="N5" s="31">
        <v>2950</v>
      </c>
      <c r="O5" s="33"/>
      <c r="P5" s="31"/>
      <c r="Q5" s="32">
        <f t="shared" ref="Q5:Q10" si="2">ROUND(K5-N5-P5,2)</f>
        <v>0</v>
      </c>
    </row>
    <row r="6" spans="1:33" x14ac:dyDescent="0.25">
      <c r="A6" s="31">
        <f t="shared" ref="A6:A10" si="3">A5+1</f>
        <v>3</v>
      </c>
      <c r="B6" s="31" t="str">
        <f t="shared" si="0"/>
        <v>Продукция_5KalugaПокупатель_2</v>
      </c>
      <c r="C6" s="31" t="s">
        <v>35</v>
      </c>
      <c r="D6" s="31" t="s">
        <v>58</v>
      </c>
      <c r="E6" s="31" t="s">
        <v>22</v>
      </c>
      <c r="F6" s="31">
        <v>1130</v>
      </c>
      <c r="G6" s="33">
        <v>42782</v>
      </c>
      <c r="H6" s="33">
        <f>VLOOKUP(B6,Прайс[],7,0)+G6</f>
        <v>42784</v>
      </c>
      <c r="I6" s="31">
        <v>2000</v>
      </c>
      <c r="J6" s="31">
        <f>VLOOKUP(B6,Прайс[],5,0)</f>
        <v>11</v>
      </c>
      <c r="K6" s="34">
        <f t="shared" si="1"/>
        <v>25960</v>
      </c>
      <c r="L6" s="33">
        <f>VLOOKUP(B6,Прайс[],8,0)+H6</f>
        <v>42844</v>
      </c>
      <c r="M6" s="33"/>
      <c r="N6" s="31"/>
      <c r="O6" s="33"/>
      <c r="P6" s="31"/>
      <c r="Q6" s="32">
        <f t="shared" si="2"/>
        <v>25960</v>
      </c>
    </row>
    <row r="7" spans="1:33" x14ac:dyDescent="0.25">
      <c r="A7" s="31">
        <f t="shared" si="3"/>
        <v>4</v>
      </c>
      <c r="B7" s="31" t="str">
        <f t="shared" si="0"/>
        <v>Продукция_7KazanПокупатель_2</v>
      </c>
      <c r="C7" s="31" t="s">
        <v>37</v>
      </c>
      <c r="D7" s="31" t="s">
        <v>60</v>
      </c>
      <c r="E7" s="31" t="s">
        <v>22</v>
      </c>
      <c r="F7" s="31">
        <v>1131</v>
      </c>
      <c r="G7" s="33">
        <v>42782</v>
      </c>
      <c r="H7" s="33">
        <f>VLOOKUP(B7,Прайс[],7,0)+G7</f>
        <v>42786</v>
      </c>
      <c r="I7" s="31">
        <v>200</v>
      </c>
      <c r="J7" s="31">
        <f>VLOOKUP(B7,Прайс[],5,0)</f>
        <v>32</v>
      </c>
      <c r="K7" s="34">
        <f t="shared" si="1"/>
        <v>7552</v>
      </c>
      <c r="L7" s="33">
        <f>VLOOKUP(B7,Прайс[],8,0)+H7</f>
        <v>42846</v>
      </c>
      <c r="M7" s="33"/>
      <c r="N7" s="31"/>
      <c r="O7" s="33"/>
      <c r="P7" s="31"/>
      <c r="Q7" s="32">
        <f t="shared" si="2"/>
        <v>7552</v>
      </c>
    </row>
    <row r="8" spans="1:33" x14ac:dyDescent="0.25">
      <c r="A8" s="31">
        <f t="shared" si="3"/>
        <v>5</v>
      </c>
      <c r="B8" s="31" t="str">
        <f t="shared" si="0"/>
        <v/>
      </c>
      <c r="C8" s="31"/>
      <c r="D8" s="31"/>
      <c r="E8" s="31"/>
      <c r="F8" s="31"/>
      <c r="G8" s="33"/>
      <c r="H8" s="33" t="e">
        <f>VLOOKUP(B8,Прайс[],7,0)+G8</f>
        <v>#N/A</v>
      </c>
      <c r="I8" s="31"/>
      <c r="J8" s="31" t="e">
        <f>VLOOKUP(B8,Прайс[],5,0)</f>
        <v>#N/A</v>
      </c>
      <c r="K8" s="34" t="e">
        <f t="shared" si="1"/>
        <v>#N/A</v>
      </c>
      <c r="L8" s="33" t="e">
        <f>VLOOKUP(B8,Прайс[],8,0)+H8</f>
        <v>#N/A</v>
      </c>
      <c r="M8" s="33"/>
      <c r="N8" s="31"/>
      <c r="O8" s="33"/>
      <c r="P8" s="31"/>
      <c r="Q8" s="32" t="e">
        <f t="shared" si="2"/>
        <v>#N/A</v>
      </c>
    </row>
    <row r="9" spans="1:33" x14ac:dyDescent="0.25">
      <c r="A9" s="31">
        <f t="shared" si="3"/>
        <v>6</v>
      </c>
      <c r="B9" s="31" t="str">
        <f t="shared" si="0"/>
        <v/>
      </c>
      <c r="C9" s="31"/>
      <c r="D9" s="31"/>
      <c r="E9" s="31"/>
      <c r="F9" s="31"/>
      <c r="G9" s="33"/>
      <c r="H9" s="33" t="e">
        <f>VLOOKUP(B9,Прайс[],7,0)+G9</f>
        <v>#N/A</v>
      </c>
      <c r="I9" s="31"/>
      <c r="J9" s="31" t="e">
        <f>VLOOKUP(B9,Прайс[],5,0)</f>
        <v>#N/A</v>
      </c>
      <c r="K9" s="34" t="e">
        <f t="shared" si="1"/>
        <v>#N/A</v>
      </c>
      <c r="L9" s="33" t="e">
        <f>VLOOKUP(B9,Прайс[],8,0)+H9</f>
        <v>#N/A</v>
      </c>
      <c r="M9" s="33"/>
      <c r="N9" s="31"/>
      <c r="O9" s="33"/>
      <c r="P9" s="31"/>
      <c r="Q9" s="32" t="e">
        <f t="shared" si="2"/>
        <v>#N/A</v>
      </c>
    </row>
    <row r="10" spans="1:33" x14ac:dyDescent="0.25">
      <c r="A10" s="31">
        <f t="shared" si="3"/>
        <v>7</v>
      </c>
      <c r="B10" s="31" t="str">
        <f t="shared" si="0"/>
        <v/>
      </c>
      <c r="C10" s="31"/>
      <c r="D10" s="31"/>
      <c r="E10" s="31"/>
      <c r="F10" s="31"/>
      <c r="G10" s="33"/>
      <c r="H10" s="33" t="e">
        <f>VLOOKUP(B10,Прайс[],7,0)+G10</f>
        <v>#N/A</v>
      </c>
      <c r="I10" s="31"/>
      <c r="J10" s="31" t="e">
        <f>VLOOKUP(B10,Прайс[],5,0)</f>
        <v>#N/A</v>
      </c>
      <c r="K10" s="34" t="e">
        <f t="shared" si="1"/>
        <v>#N/A</v>
      </c>
      <c r="L10" s="33" t="e">
        <f>VLOOKUP(B10,Прайс[],8,0)+H10</f>
        <v>#N/A</v>
      </c>
      <c r="M10" s="33"/>
      <c r="N10" s="31"/>
      <c r="O10" s="33"/>
      <c r="P10" s="31"/>
      <c r="Q10" s="32" t="e">
        <f t="shared" si="2"/>
        <v>#N/A</v>
      </c>
    </row>
  </sheetData>
  <dataValidations count="3">
    <dataValidation type="list" allowBlank="1" showInputMessage="1" showErrorMessage="1" sqref="E4:E10">
      <formula1>Покупатели</formula1>
    </dataValidation>
    <dataValidation type="list" allowBlank="1" showInputMessage="1" showErrorMessage="1" sqref="C4:C10">
      <formula1>Продукция</formula1>
    </dataValidation>
    <dataValidation type="list" allowBlank="1" showInputMessage="1" showErrorMessage="1" sqref="D4:D10">
      <formula1>Города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FA9CB95-6475-4E94-82E7-4CF8D0009C8D}">
            <xm:f>$E4=products!$A$2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9" id="{00845EE9-0019-4FA5-ADA0-322B12596DC7}">
            <xm:f>$E4=products!$A$3</xm:f>
            <x14:dxf>
              <fill>
                <patternFill>
                  <bgColor rgb="FF92D050"/>
                </patternFill>
              </fill>
            </x14:dxf>
          </x14:cfRule>
          <xm:sqref>A4:L4</xm:sqref>
        </x14:conditionalFormatting>
        <x14:conditionalFormatting xmlns:xm="http://schemas.microsoft.com/office/excel/2006/main">
          <x14:cfRule type="expression" priority="11" id="{AE08DD67-097C-45C8-BE83-21BFDF017F64}">
            <xm:f>AND($E4=products!$A$2,($M4:$N4&lt;&gt;""))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8" id="{8C358A13-646E-4BC9-95E6-D2E3C2C99FF9}">
            <xm:f>AND($E4=products!$A$3,($M4:$N4&lt;&gt;""))</xm:f>
            <x14:dxf>
              <fill>
                <patternFill>
                  <bgColor rgb="FF92D050"/>
                </patternFill>
              </fill>
            </x14:dxf>
          </x14:cfRule>
          <xm:sqref>M4:N4</xm:sqref>
        </x14:conditionalFormatting>
        <x14:conditionalFormatting xmlns:xm="http://schemas.microsoft.com/office/excel/2006/main">
          <x14:cfRule type="expression" priority="10" id="{1665E0AD-7A35-43F6-895A-A5B45B8E0F54}">
            <xm:f>AND($E4=products!$A$2,($O4:$P4&lt;&gt;""))</xm:f>
            <x14:dxf>
              <fill>
                <patternFill>
                  <bgColor theme="3" tint="0.59996337778862885"/>
                </patternFill>
              </fill>
            </x14:dxf>
          </x14:cfRule>
          <x14:cfRule type="expression" priority="7" id="{8DCE574D-C8B8-4C9C-A0BD-2434DA69D453}">
            <xm:f>AND($E4=products!$A$3,($O4:$P4&lt;&gt;""))</xm:f>
            <x14:dxf>
              <fill>
                <patternFill>
                  <bgColor rgb="FF92D050"/>
                </patternFill>
              </fill>
            </x14:dxf>
          </x14:cfRule>
          <xm:sqref>O4:P4</xm:sqref>
        </x14:conditionalFormatting>
        <x14:conditionalFormatting xmlns:xm="http://schemas.microsoft.com/office/excel/2006/main">
          <x14:cfRule type="expression" priority="3" id="{B09FA90C-F433-42EA-964F-4DDAF83E36E8}">
            <xm:f>$E5=products!$A$3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082D21CF-47DD-4396-978B-3FFE75787484}">
            <xm:f>$E5=products!$A$2</xm:f>
            <x14:dxf>
              <fill>
                <patternFill>
                  <bgColor theme="3" tint="0.59996337778862885"/>
                </patternFill>
              </fill>
            </x14:dxf>
          </x14:cfRule>
          <xm:sqref>A5:L10</xm:sqref>
        </x14:conditionalFormatting>
        <x14:conditionalFormatting xmlns:xm="http://schemas.microsoft.com/office/excel/2006/main">
          <x14:cfRule type="expression" priority="2" id="{2F863A95-C85E-477B-BEDB-85A4A5843EEA}">
            <xm:f>AND($E5=products!$A$3,($M5:$N5&lt;&gt;""))</xm:f>
            <x14:dxf>
              <fill>
                <patternFill>
                  <bgColor rgb="FF92D050"/>
                </patternFill>
              </fill>
            </x14:dxf>
          </x14:cfRule>
          <x14:cfRule type="expression" priority="5" id="{7A70D866-4BB5-4C04-BAF8-4DC6FA0E32E2}">
            <xm:f>AND($E5=products!$A$2,($M5:$N5&lt;&gt;""))</xm:f>
            <x14:dxf>
              <fill>
                <patternFill>
                  <bgColor theme="3" tint="0.59996337778862885"/>
                </patternFill>
              </fill>
            </x14:dxf>
          </x14:cfRule>
          <xm:sqref>M5:N10</xm:sqref>
        </x14:conditionalFormatting>
        <x14:conditionalFormatting xmlns:xm="http://schemas.microsoft.com/office/excel/2006/main">
          <x14:cfRule type="expression" priority="1" id="{28EAD2BD-2028-4D26-A8CC-0B4E4E5D4BFB}">
            <xm:f>AND($E5=products!$A$3,($O5:$P5&lt;&gt;""))</xm:f>
            <x14:dxf>
              <fill>
                <patternFill>
                  <bgColor rgb="FF92D050"/>
                </patternFill>
              </fill>
            </x14:dxf>
          </x14:cfRule>
          <x14:cfRule type="expression" priority="4" id="{1F2BB688-4A4D-4239-916E-9538C756A80A}">
            <xm:f>AND($E5=products!$A$2,($O5:$P5&lt;&gt;""))</xm:f>
            <x14:dxf>
              <fill>
                <patternFill>
                  <bgColor theme="3" tint="0.59996337778862885"/>
                </patternFill>
              </fill>
            </x14:dxf>
          </x14:cfRule>
          <xm:sqref>O5:P10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workbookViewId="0">
      <selection activeCell="B1" sqref="B1"/>
    </sheetView>
  </sheetViews>
  <sheetFormatPr defaultRowHeight="15" x14ac:dyDescent="0.25"/>
  <cols>
    <col min="1" max="1" width="27.28515625" customWidth="1"/>
    <col min="2" max="4" width="36.140625" customWidth="1"/>
    <col min="5" max="5" width="43.7109375" customWidth="1"/>
    <col min="6" max="6" width="43.28515625" customWidth="1"/>
    <col min="7" max="7" width="40.140625" customWidth="1"/>
    <col min="8" max="13" width="36.140625" customWidth="1"/>
    <col min="14" max="14" width="39.7109375" customWidth="1"/>
    <col min="15" max="16" width="36.140625" customWidth="1"/>
    <col min="17" max="17" width="47.85546875" customWidth="1"/>
    <col min="18" max="23" width="36.140625" customWidth="1"/>
    <col min="24" max="24" width="48.140625" customWidth="1"/>
    <col min="25" max="26" width="36.140625" customWidth="1"/>
    <col min="27" max="27" width="48" customWidth="1"/>
    <col min="28" max="29" width="36.140625" customWidth="1"/>
  </cols>
  <sheetData>
    <row r="1" spans="1:60" x14ac:dyDescent="0.25">
      <c r="A1" t="s">
        <v>8</v>
      </c>
      <c r="B1" t="str">
        <f ca="1">INDIRECT(ADDRESS(ROW($A$1)-COLUMN($A$1)+COLUMN(),1))</f>
        <v>Покупатель_1</v>
      </c>
      <c r="C1" t="str">
        <f t="shared" ref="C1:BH1" ca="1" si="0">INDIRECT(ADDRESS(ROW($A$1)-COLUMN($A$1)+COLUMN(),1))</f>
        <v>Покупатель_2</v>
      </c>
      <c r="D1" t="str">
        <f t="shared" ca="1" si="0"/>
        <v>Покупатель_3</v>
      </c>
      <c r="E1" t="str">
        <f t="shared" ca="1" si="0"/>
        <v>Покупатель_4</v>
      </c>
      <c r="F1" t="str">
        <f t="shared" ca="1" si="0"/>
        <v>Покупатель_5</v>
      </c>
      <c r="G1" t="str">
        <f t="shared" ca="1" si="0"/>
        <v>Покупатель_6</v>
      </c>
      <c r="H1" t="str">
        <f t="shared" ca="1" si="0"/>
        <v>Покупатель_7</v>
      </c>
      <c r="I1" t="str">
        <f t="shared" ca="1" si="0"/>
        <v>Покупатель_8</v>
      </c>
      <c r="J1" t="str">
        <f t="shared" ca="1" si="0"/>
        <v>Покупатель_9</v>
      </c>
      <c r="K1" t="str">
        <f t="shared" ca="1" si="0"/>
        <v>Покупатель_10</v>
      </c>
      <c r="L1">
        <f t="shared" ca="1" si="0"/>
        <v>0</v>
      </c>
      <c r="M1">
        <f t="shared" ca="1" si="0"/>
        <v>0</v>
      </c>
      <c r="N1">
        <f t="shared" ca="1" si="0"/>
        <v>0</v>
      </c>
      <c r="O1">
        <f t="shared" ca="1" si="0"/>
        <v>0</v>
      </c>
      <c r="P1">
        <f t="shared" ca="1" si="0"/>
        <v>0</v>
      </c>
      <c r="Q1">
        <f t="shared" ca="1" si="0"/>
        <v>0</v>
      </c>
      <c r="R1">
        <f t="shared" ca="1" si="0"/>
        <v>0</v>
      </c>
      <c r="S1">
        <f t="shared" ca="1" si="0"/>
        <v>0</v>
      </c>
      <c r="T1">
        <f t="shared" ca="1" si="0"/>
        <v>0</v>
      </c>
      <c r="U1">
        <f t="shared" ca="1" si="0"/>
        <v>0</v>
      </c>
      <c r="V1">
        <f t="shared" ca="1" si="0"/>
        <v>0</v>
      </c>
      <c r="W1">
        <f t="shared" ca="1" si="0"/>
        <v>0</v>
      </c>
      <c r="X1">
        <f t="shared" ca="1" si="0"/>
        <v>0</v>
      </c>
      <c r="Y1">
        <f t="shared" ca="1" si="0"/>
        <v>0</v>
      </c>
      <c r="Z1">
        <f t="shared" ca="1" si="0"/>
        <v>0</v>
      </c>
      <c r="AA1">
        <f t="shared" ca="1" si="0"/>
        <v>0</v>
      </c>
      <c r="AB1">
        <f t="shared" ca="1" si="0"/>
        <v>0</v>
      </c>
      <c r="AC1">
        <f t="shared" ca="1" si="0"/>
        <v>0</v>
      </c>
      <c r="AD1">
        <f t="shared" ca="1" si="0"/>
        <v>0</v>
      </c>
      <c r="AE1">
        <f t="shared" ca="1" si="0"/>
        <v>0</v>
      </c>
      <c r="AF1">
        <f t="shared" ca="1" si="0"/>
        <v>0</v>
      </c>
      <c r="AG1">
        <f t="shared" ca="1" si="0"/>
        <v>0</v>
      </c>
      <c r="AH1">
        <f t="shared" ca="1" si="0"/>
        <v>0</v>
      </c>
      <c r="AI1">
        <f t="shared" ca="1" si="0"/>
        <v>0</v>
      </c>
      <c r="AJ1">
        <f t="shared" ca="1" si="0"/>
        <v>0</v>
      </c>
      <c r="AK1">
        <f t="shared" ca="1" si="0"/>
        <v>0</v>
      </c>
      <c r="AL1">
        <f t="shared" ca="1" si="0"/>
        <v>0</v>
      </c>
      <c r="AM1">
        <f t="shared" ca="1" si="0"/>
        <v>0</v>
      </c>
      <c r="AN1">
        <f t="shared" ca="1" si="0"/>
        <v>0</v>
      </c>
      <c r="AO1">
        <f t="shared" ca="1" si="0"/>
        <v>0</v>
      </c>
      <c r="AP1">
        <f t="shared" ca="1" si="0"/>
        <v>0</v>
      </c>
      <c r="AQ1">
        <f t="shared" ca="1" si="0"/>
        <v>0</v>
      </c>
      <c r="AR1">
        <f t="shared" ca="1" si="0"/>
        <v>0</v>
      </c>
      <c r="AS1">
        <f t="shared" ca="1" si="0"/>
        <v>0</v>
      </c>
      <c r="AT1">
        <f t="shared" ca="1" si="0"/>
        <v>0</v>
      </c>
      <c r="AU1">
        <f t="shared" ca="1" si="0"/>
        <v>0</v>
      </c>
      <c r="AV1">
        <f t="shared" ca="1" si="0"/>
        <v>0</v>
      </c>
      <c r="AW1">
        <f t="shared" ca="1" si="0"/>
        <v>0</v>
      </c>
      <c r="AX1">
        <f t="shared" ca="1" si="0"/>
        <v>0</v>
      </c>
      <c r="AY1">
        <f t="shared" ca="1" si="0"/>
        <v>0</v>
      </c>
      <c r="AZ1">
        <f t="shared" ca="1" si="0"/>
        <v>0</v>
      </c>
      <c r="BA1">
        <f t="shared" ca="1" si="0"/>
        <v>0</v>
      </c>
      <c r="BB1">
        <f t="shared" ca="1" si="0"/>
        <v>0</v>
      </c>
      <c r="BC1">
        <f t="shared" ca="1" si="0"/>
        <v>0</v>
      </c>
      <c r="BD1">
        <f t="shared" ca="1" si="0"/>
        <v>0</v>
      </c>
      <c r="BE1">
        <f t="shared" ca="1" si="0"/>
        <v>0</v>
      </c>
      <c r="BF1">
        <f t="shared" ca="1" si="0"/>
        <v>0</v>
      </c>
      <c r="BG1">
        <f t="shared" ca="1" si="0"/>
        <v>0</v>
      </c>
      <c r="BH1">
        <f t="shared" ca="1" si="0"/>
        <v>0</v>
      </c>
    </row>
    <row r="2" spans="1:60" x14ac:dyDescent="0.25">
      <c r="A2" t="s">
        <v>21</v>
      </c>
      <c r="B2" s="17" t="s">
        <v>31</v>
      </c>
      <c r="C2" s="17" t="s">
        <v>35</v>
      </c>
      <c r="D2" s="17" t="s">
        <v>38</v>
      </c>
      <c r="E2" s="18" t="s">
        <v>40</v>
      </c>
      <c r="F2" s="18" t="s">
        <v>44</v>
      </c>
      <c r="G2" s="18" t="s">
        <v>47</v>
      </c>
      <c r="H2" s="18" t="s">
        <v>42</v>
      </c>
      <c r="I2" s="18" t="s">
        <v>47</v>
      </c>
      <c r="J2" s="18" t="s">
        <v>47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60" x14ac:dyDescent="0.25">
      <c r="A3" t="s">
        <v>22</v>
      </c>
      <c r="B3" s="17" t="s">
        <v>32</v>
      </c>
      <c r="C3" s="17" t="s">
        <v>36</v>
      </c>
      <c r="D3" s="18"/>
      <c r="E3" s="18" t="s">
        <v>41</v>
      </c>
      <c r="F3" s="18" t="s">
        <v>45</v>
      </c>
      <c r="G3" s="18"/>
      <c r="H3" s="18" t="s">
        <v>43</v>
      </c>
      <c r="I3" s="19"/>
      <c r="J3" s="18"/>
      <c r="K3" s="18"/>
      <c r="L3" s="19"/>
      <c r="M3" s="19"/>
      <c r="N3" s="18"/>
      <c r="O3" s="18"/>
      <c r="P3" s="18"/>
      <c r="Q3" s="18"/>
      <c r="R3" s="18"/>
      <c r="S3" s="18"/>
      <c r="T3" s="18"/>
      <c r="U3" s="19"/>
      <c r="V3" s="18"/>
      <c r="W3" s="19"/>
      <c r="X3" s="18"/>
      <c r="Y3" s="18"/>
      <c r="Z3" s="19"/>
      <c r="AA3" s="18"/>
      <c r="AB3" s="18"/>
      <c r="AC3" s="18"/>
    </row>
    <row r="4" spans="1:60" x14ac:dyDescent="0.25">
      <c r="A4" t="s">
        <v>23</v>
      </c>
      <c r="B4" s="17" t="s">
        <v>33</v>
      </c>
      <c r="C4" s="17" t="s">
        <v>37</v>
      </c>
      <c r="D4" s="18"/>
      <c r="E4" s="18" t="s">
        <v>42</v>
      </c>
      <c r="F4" s="18" t="s">
        <v>46</v>
      </c>
      <c r="G4" s="18"/>
      <c r="H4" s="18" t="s">
        <v>44</v>
      </c>
      <c r="I4" s="19"/>
      <c r="J4" s="18"/>
      <c r="K4" s="18"/>
      <c r="L4" s="19"/>
      <c r="M4" s="19"/>
      <c r="N4" s="18"/>
      <c r="O4" s="19"/>
      <c r="P4" s="18"/>
      <c r="Q4" s="18"/>
      <c r="R4" s="18"/>
      <c r="S4" s="18"/>
      <c r="T4" s="18"/>
      <c r="U4" s="19"/>
      <c r="V4" s="18"/>
      <c r="W4" s="19"/>
      <c r="X4" s="18"/>
      <c r="Y4" s="18"/>
      <c r="Z4" s="19"/>
      <c r="AA4" s="18"/>
      <c r="AB4" s="19"/>
      <c r="AC4" s="18"/>
    </row>
    <row r="5" spans="1:60" x14ac:dyDescent="0.25">
      <c r="A5" t="s">
        <v>24</v>
      </c>
      <c r="B5" s="17" t="s">
        <v>34</v>
      </c>
      <c r="C5" s="18"/>
      <c r="D5" s="18"/>
      <c r="E5" s="18" t="s">
        <v>43</v>
      </c>
      <c r="F5" s="18"/>
      <c r="G5" s="18"/>
      <c r="H5" s="18"/>
      <c r="I5" s="19"/>
      <c r="J5" s="18"/>
      <c r="K5" s="18"/>
      <c r="L5" s="19"/>
      <c r="M5" s="19"/>
      <c r="N5" s="18"/>
      <c r="O5" s="19"/>
      <c r="P5" s="19"/>
      <c r="Q5" s="18"/>
      <c r="R5" s="19"/>
      <c r="S5" s="18"/>
      <c r="T5" s="18"/>
      <c r="U5" s="19"/>
      <c r="V5" s="18"/>
      <c r="W5" s="19"/>
      <c r="X5" s="18"/>
      <c r="Y5" s="18"/>
      <c r="Z5" s="19"/>
      <c r="AA5" s="18"/>
      <c r="AB5" s="19"/>
      <c r="AC5" s="19"/>
    </row>
    <row r="6" spans="1:60" x14ac:dyDescent="0.25">
      <c r="A6" t="s">
        <v>25</v>
      </c>
      <c r="B6" s="17" t="s">
        <v>35</v>
      </c>
      <c r="C6" s="18"/>
      <c r="D6" s="18"/>
      <c r="E6" s="18" t="s">
        <v>44</v>
      </c>
      <c r="F6" s="18"/>
      <c r="G6" s="18"/>
      <c r="H6" s="18"/>
      <c r="I6" s="19"/>
      <c r="J6" s="19"/>
      <c r="K6" s="18"/>
      <c r="L6" s="19"/>
      <c r="M6" s="19"/>
      <c r="N6" s="19"/>
      <c r="O6" s="19"/>
      <c r="P6" s="19"/>
      <c r="Q6" s="18"/>
      <c r="R6" s="19"/>
      <c r="S6" s="19"/>
      <c r="T6" s="18"/>
      <c r="U6" s="19"/>
      <c r="V6" s="18"/>
      <c r="W6" s="19"/>
      <c r="X6" s="18"/>
      <c r="Y6" s="19"/>
      <c r="Z6" s="19"/>
      <c r="AA6" s="19"/>
      <c r="AB6" s="19"/>
      <c r="AC6" s="19"/>
    </row>
    <row r="7" spans="1:60" x14ac:dyDescent="0.25">
      <c r="A7" t="s">
        <v>26</v>
      </c>
      <c r="B7" s="17" t="s">
        <v>36</v>
      </c>
      <c r="C7" s="18"/>
      <c r="D7" s="18"/>
      <c r="E7" s="18"/>
      <c r="F7" s="18"/>
      <c r="G7" s="18"/>
      <c r="H7" s="18"/>
      <c r="I7" s="19"/>
      <c r="J7" s="19"/>
      <c r="K7" s="18"/>
      <c r="L7" s="19"/>
      <c r="M7" s="19"/>
      <c r="N7" s="19"/>
      <c r="O7" s="19"/>
      <c r="P7" s="19"/>
      <c r="Q7" s="18"/>
      <c r="R7" s="19"/>
      <c r="S7" s="19"/>
      <c r="T7" s="18"/>
      <c r="U7" s="19"/>
      <c r="V7" s="18"/>
      <c r="W7" s="19"/>
      <c r="X7" s="18"/>
      <c r="Y7" s="19"/>
      <c r="Z7" s="19"/>
      <c r="AA7" s="19"/>
      <c r="AB7" s="19"/>
      <c r="AC7" s="19"/>
    </row>
    <row r="8" spans="1:60" x14ac:dyDescent="0.25">
      <c r="A8" t="s">
        <v>27</v>
      </c>
      <c r="B8" s="17" t="s">
        <v>37</v>
      </c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8"/>
      <c r="R8" s="19"/>
      <c r="S8" s="19"/>
      <c r="T8" s="18"/>
      <c r="U8" s="19"/>
      <c r="V8" s="19"/>
      <c r="W8" s="19"/>
      <c r="X8" s="18"/>
      <c r="Y8" s="19"/>
      <c r="Z8" s="19"/>
      <c r="AA8" s="19"/>
      <c r="AB8" s="19"/>
      <c r="AC8" s="19"/>
    </row>
    <row r="9" spans="1:60" x14ac:dyDescent="0.25">
      <c r="A9" t="s">
        <v>28</v>
      </c>
      <c r="B9" s="17" t="s">
        <v>38</v>
      </c>
      <c r="C9" s="18"/>
      <c r="D9" s="18"/>
      <c r="E9" s="18"/>
      <c r="F9" s="18"/>
      <c r="G9" s="18"/>
      <c r="H9" s="18"/>
      <c r="I9" s="19"/>
      <c r="J9" s="19"/>
      <c r="K9" s="19"/>
      <c r="L9" s="19"/>
      <c r="M9" s="19"/>
      <c r="N9" s="19"/>
      <c r="O9" s="19"/>
      <c r="P9" s="19"/>
      <c r="Q9" s="18"/>
      <c r="R9" s="19"/>
      <c r="S9" s="19"/>
      <c r="T9" s="18"/>
      <c r="U9" s="19"/>
      <c r="V9" s="19"/>
      <c r="W9" s="19"/>
      <c r="X9" s="18"/>
      <c r="Y9" s="19"/>
      <c r="Z9" s="19"/>
      <c r="AA9" s="19"/>
      <c r="AB9" s="19"/>
      <c r="AC9" s="19"/>
    </row>
    <row r="10" spans="1:60" x14ac:dyDescent="0.25">
      <c r="A10" t="s">
        <v>29</v>
      </c>
      <c r="B10" s="17" t="s">
        <v>39</v>
      </c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19"/>
      <c r="O10" s="19"/>
      <c r="P10" s="19"/>
      <c r="Q10" s="18"/>
      <c r="R10" s="19"/>
      <c r="S10" s="19"/>
      <c r="T10" s="18"/>
      <c r="U10" s="19"/>
      <c r="V10" s="19"/>
      <c r="W10" s="19"/>
      <c r="X10" s="18"/>
      <c r="Y10" s="19"/>
      <c r="Z10" s="19"/>
      <c r="AA10" s="19"/>
      <c r="AB10" s="19"/>
      <c r="AC10" s="19"/>
    </row>
    <row r="11" spans="1:60" x14ac:dyDescent="0.25">
      <c r="A11" t="s">
        <v>30</v>
      </c>
      <c r="B11" s="17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  <c r="Q11" s="18"/>
      <c r="R11" s="19"/>
      <c r="S11" s="19"/>
      <c r="T11" s="19"/>
      <c r="U11" s="19"/>
      <c r="V11" s="19"/>
      <c r="W11" s="19"/>
      <c r="X11" s="18"/>
      <c r="Y11" s="19"/>
      <c r="Z11" s="19"/>
      <c r="AA11" s="19"/>
      <c r="AB11" s="19"/>
      <c r="AC11" s="19"/>
    </row>
    <row r="12" spans="1:60" x14ac:dyDescent="0.25">
      <c r="B12" s="17"/>
      <c r="C12" s="18"/>
      <c r="D12" s="18"/>
      <c r="E12" s="18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8"/>
      <c r="R12" s="19"/>
      <c r="S12" s="19"/>
      <c r="T12" s="19"/>
      <c r="U12" s="19"/>
      <c r="V12" s="19"/>
      <c r="W12" s="19"/>
      <c r="X12" s="18"/>
      <c r="Y12" s="19"/>
      <c r="Z12" s="19"/>
      <c r="AA12" s="19"/>
      <c r="AB12" s="19"/>
      <c r="AC12" s="19"/>
    </row>
    <row r="13" spans="1:60" x14ac:dyDescent="0.25">
      <c r="B13" s="17"/>
      <c r="C13" s="18"/>
      <c r="D13" s="18"/>
      <c r="E13" s="18"/>
      <c r="F13" s="18"/>
      <c r="G13" s="18"/>
      <c r="H13" s="18"/>
      <c r="I13" s="19"/>
      <c r="J13" s="19"/>
      <c r="K13" s="19"/>
      <c r="L13" s="19"/>
      <c r="M13" s="19"/>
      <c r="N13" s="19"/>
      <c r="O13" s="19"/>
      <c r="P13" s="19"/>
      <c r="Q13" s="18"/>
      <c r="R13" s="19"/>
      <c r="S13" s="19"/>
      <c r="T13" s="19"/>
      <c r="U13" s="19"/>
      <c r="V13" s="19"/>
      <c r="W13" s="19"/>
      <c r="X13" s="18"/>
      <c r="Y13" s="19"/>
      <c r="Z13" s="19"/>
      <c r="AA13" s="19"/>
      <c r="AB13" s="19"/>
      <c r="AC13" s="19"/>
    </row>
    <row r="14" spans="1:60" x14ac:dyDescent="0.25">
      <c r="B14" s="17"/>
      <c r="C14" s="18"/>
      <c r="D14" s="18"/>
      <c r="E14" s="18"/>
      <c r="F14" s="18"/>
      <c r="G14" s="18"/>
      <c r="H14" s="18"/>
      <c r="I14" s="19"/>
      <c r="J14" s="19"/>
      <c r="K14" s="19"/>
      <c r="L14" s="19"/>
      <c r="M14" s="19"/>
      <c r="N14" s="19"/>
      <c r="O14" s="19"/>
      <c r="P14" s="19"/>
      <c r="Q14" s="18"/>
      <c r="R14" s="19"/>
      <c r="S14" s="19"/>
      <c r="T14" s="19"/>
      <c r="U14" s="19"/>
      <c r="V14" s="19"/>
      <c r="W14" s="19"/>
      <c r="X14" s="18"/>
      <c r="Y14" s="19"/>
      <c r="Z14" s="19"/>
      <c r="AA14" s="19"/>
      <c r="AB14" s="19"/>
      <c r="AC14" s="19"/>
    </row>
    <row r="15" spans="1:60" x14ac:dyDescent="0.25">
      <c r="B15" s="17"/>
      <c r="C15" s="18"/>
      <c r="D15" s="18"/>
      <c r="E15" s="18"/>
      <c r="F15" s="18"/>
      <c r="G15" s="18"/>
      <c r="H15" s="18"/>
      <c r="I15" s="19"/>
      <c r="J15" s="19"/>
      <c r="K15" s="19"/>
      <c r="L15" s="19"/>
      <c r="M15" s="19"/>
      <c r="N15" s="19"/>
      <c r="O15" s="19"/>
      <c r="P15" s="19"/>
      <c r="Q15" s="18"/>
      <c r="R15" s="19"/>
      <c r="S15" s="19"/>
      <c r="T15" s="19"/>
      <c r="U15" s="19"/>
      <c r="V15" s="19"/>
      <c r="W15" s="19"/>
      <c r="X15" s="18"/>
      <c r="Y15" s="19"/>
      <c r="Z15" s="19"/>
      <c r="AA15" s="19"/>
      <c r="AB15" s="19"/>
      <c r="AC15" s="19"/>
    </row>
    <row r="16" spans="1:60" x14ac:dyDescent="0.25">
      <c r="B16" s="17"/>
      <c r="C16" s="18"/>
      <c r="D16" s="18"/>
      <c r="E16" s="18"/>
      <c r="F16" s="18"/>
      <c r="G16" s="18"/>
      <c r="H16" s="18"/>
      <c r="I16" s="19"/>
      <c r="J16" s="19"/>
      <c r="K16" s="19"/>
      <c r="L16" s="19"/>
      <c r="M16" s="19"/>
      <c r="N16" s="19"/>
      <c r="O16" s="19"/>
      <c r="P16" s="19"/>
      <c r="Q16" s="18"/>
      <c r="R16" s="19"/>
      <c r="S16" s="19"/>
      <c r="T16" s="19"/>
      <c r="U16" s="19"/>
      <c r="V16" s="19"/>
      <c r="W16" s="19"/>
      <c r="X16" s="18"/>
      <c r="Y16" s="19"/>
      <c r="Z16" s="19"/>
      <c r="AA16" s="19"/>
      <c r="AB16" s="19"/>
      <c r="AC16" s="19"/>
    </row>
    <row r="17" spans="2:29" x14ac:dyDescent="0.25">
      <c r="B17" s="17"/>
      <c r="C17" s="18"/>
      <c r="D17" s="18"/>
      <c r="E17" s="18"/>
      <c r="F17" s="18"/>
      <c r="G17" s="18"/>
      <c r="H17" s="18"/>
      <c r="I17" s="19"/>
      <c r="J17" s="19"/>
      <c r="K17" s="19"/>
      <c r="L17" s="19"/>
      <c r="M17" s="19"/>
      <c r="N17" s="19"/>
      <c r="O17" s="19"/>
      <c r="P17" s="19"/>
      <c r="Q17" s="18"/>
      <c r="R17" s="19"/>
      <c r="S17" s="19"/>
      <c r="T17" s="19"/>
      <c r="U17" s="19"/>
      <c r="V17" s="19"/>
      <c r="W17" s="19"/>
      <c r="X17" s="18"/>
      <c r="Y17" s="19"/>
      <c r="Z17" s="19"/>
      <c r="AA17" s="19"/>
      <c r="AB17" s="19"/>
      <c r="AC17" s="19"/>
    </row>
    <row r="18" spans="2:29" x14ac:dyDescent="0.25">
      <c r="B18" s="17"/>
      <c r="C18" s="18"/>
      <c r="D18" s="18"/>
      <c r="E18" s="18"/>
      <c r="F18" s="18"/>
      <c r="G18" s="18"/>
      <c r="H18" s="18"/>
      <c r="I18" s="19"/>
      <c r="J18" s="19"/>
      <c r="K18" s="19"/>
      <c r="L18" s="19"/>
      <c r="M18" s="19"/>
      <c r="N18" s="19"/>
      <c r="O18" s="19"/>
      <c r="P18" s="19"/>
      <c r="Q18" s="18"/>
      <c r="R18" s="19"/>
      <c r="S18" s="19"/>
      <c r="T18" s="19"/>
      <c r="U18" s="19"/>
      <c r="V18" s="19"/>
      <c r="W18" s="19"/>
      <c r="X18" s="18"/>
      <c r="Y18" s="19"/>
      <c r="Z18" s="19"/>
      <c r="AA18" s="19"/>
      <c r="AB18" s="19"/>
      <c r="AC18" s="19"/>
    </row>
    <row r="19" spans="2:29" x14ac:dyDescent="0.25">
      <c r="B19" s="17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  <c r="Q19" s="18"/>
      <c r="R19" s="19"/>
      <c r="S19" s="19"/>
      <c r="T19" s="19"/>
      <c r="U19" s="19"/>
      <c r="V19" s="19"/>
      <c r="W19" s="19"/>
      <c r="X19" s="18"/>
      <c r="Y19" s="19"/>
      <c r="Z19" s="19"/>
      <c r="AA19" s="19"/>
      <c r="AB19" s="19"/>
      <c r="AC19" s="19"/>
    </row>
    <row r="20" spans="2:29" x14ac:dyDescent="0.25">
      <c r="B20" s="17"/>
      <c r="C20" s="18"/>
      <c r="D20" s="18"/>
      <c r="E20" s="18"/>
      <c r="F20" s="18"/>
      <c r="G20" s="18"/>
      <c r="H20" s="18"/>
      <c r="I20" s="19"/>
      <c r="J20" s="19"/>
      <c r="K20" s="19"/>
      <c r="L20" s="19"/>
      <c r="M20" s="19"/>
      <c r="N20" s="19"/>
      <c r="O20" s="19"/>
      <c r="P20" s="19"/>
      <c r="Q20" s="18"/>
      <c r="R20" s="19"/>
      <c r="S20" s="19"/>
      <c r="T20" s="19"/>
      <c r="U20" s="19"/>
      <c r="V20" s="19"/>
      <c r="W20" s="19"/>
      <c r="X20" s="18"/>
      <c r="Y20" s="19"/>
      <c r="Z20" s="19"/>
      <c r="AA20" s="19"/>
      <c r="AB20" s="19"/>
      <c r="AC20" s="19"/>
    </row>
    <row r="21" spans="2:29" x14ac:dyDescent="0.25">
      <c r="B21" s="17"/>
      <c r="C21" s="18"/>
      <c r="D21" s="18"/>
      <c r="E21" s="18"/>
      <c r="F21" s="18"/>
      <c r="G21" s="18"/>
      <c r="H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2:29" x14ac:dyDescent="0.25">
      <c r="B22" s="17"/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2:29" x14ac:dyDescent="0.25">
      <c r="B23" s="18"/>
      <c r="C23" s="18"/>
      <c r="D23" s="18"/>
      <c r="E23" s="18"/>
      <c r="F23" s="18"/>
      <c r="G23" s="18"/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2:29" x14ac:dyDescent="0.25">
      <c r="B24" s="18"/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2:29" x14ac:dyDescent="0.25">
      <c r="B25" s="18"/>
      <c r="C25" s="18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2:29" x14ac:dyDescent="0.25">
      <c r="B26" s="18"/>
      <c r="C26" s="18"/>
      <c r="D26" s="18"/>
      <c r="E26" s="18"/>
      <c r="F26" s="18"/>
      <c r="G26" s="18"/>
      <c r="H26" s="18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2:29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workbookViewId="0">
      <selection activeCell="A15" sqref="A15"/>
    </sheetView>
  </sheetViews>
  <sheetFormatPr defaultRowHeight="15" x14ac:dyDescent="0.25"/>
  <cols>
    <col min="1" max="1" width="22.28515625" customWidth="1"/>
    <col min="2" max="11" width="18.28515625" customWidth="1"/>
  </cols>
  <sheetData>
    <row r="1" spans="1:50" x14ac:dyDescent="0.25">
      <c r="A1" t="s">
        <v>8</v>
      </c>
      <c r="B1" t="str">
        <f ca="1">INDIRECT(ADDRESS(ROW($A$1)-COLUMN($A$1)+COLUMN(),1))</f>
        <v>Покупатель_1</v>
      </c>
      <c r="C1" t="str">
        <f t="shared" ref="C1:AX1" ca="1" si="0">INDIRECT(ADDRESS(ROW($A$1)-COLUMN($A$1)+COLUMN(),1))</f>
        <v>Покупатель_2</v>
      </c>
      <c r="D1" t="str">
        <f t="shared" ca="1" si="0"/>
        <v>Покупатель_3</v>
      </c>
      <c r="E1" t="str">
        <f t="shared" ca="1" si="0"/>
        <v>Покупатель_4</v>
      </c>
      <c r="F1" t="str">
        <f t="shared" ca="1" si="0"/>
        <v>Покупатель_5</v>
      </c>
      <c r="G1" t="str">
        <f t="shared" ca="1" si="0"/>
        <v>Покупатель_6</v>
      </c>
      <c r="H1" t="str">
        <f t="shared" ca="1" si="0"/>
        <v>Покупатель_7</v>
      </c>
      <c r="I1" t="str">
        <f t="shared" ca="1" si="0"/>
        <v>Покупатель_8</v>
      </c>
      <c r="J1" t="str">
        <f t="shared" ca="1" si="0"/>
        <v>Покупатель_9</v>
      </c>
      <c r="K1" t="str">
        <f t="shared" ca="1" si="0"/>
        <v>Покупатель_10</v>
      </c>
      <c r="L1">
        <f t="shared" ca="1" si="0"/>
        <v>0</v>
      </c>
      <c r="M1">
        <f t="shared" ca="1" si="0"/>
        <v>0</v>
      </c>
      <c r="N1">
        <f t="shared" ca="1" si="0"/>
        <v>0</v>
      </c>
      <c r="O1">
        <f t="shared" ca="1" si="0"/>
        <v>0</v>
      </c>
      <c r="P1">
        <f t="shared" ca="1" si="0"/>
        <v>0</v>
      </c>
      <c r="Q1">
        <f t="shared" ca="1" si="0"/>
        <v>0</v>
      </c>
      <c r="R1">
        <f t="shared" ca="1" si="0"/>
        <v>0</v>
      </c>
      <c r="S1">
        <f t="shared" ca="1" si="0"/>
        <v>0</v>
      </c>
      <c r="T1">
        <f t="shared" ca="1" si="0"/>
        <v>0</v>
      </c>
      <c r="U1">
        <f t="shared" ca="1" si="0"/>
        <v>0</v>
      </c>
      <c r="V1">
        <f t="shared" ca="1" si="0"/>
        <v>0</v>
      </c>
      <c r="W1">
        <f t="shared" ca="1" si="0"/>
        <v>0</v>
      </c>
      <c r="X1">
        <f t="shared" ca="1" si="0"/>
        <v>0</v>
      </c>
      <c r="Y1">
        <f t="shared" ca="1" si="0"/>
        <v>0</v>
      </c>
      <c r="Z1">
        <f t="shared" ca="1" si="0"/>
        <v>0</v>
      </c>
      <c r="AA1">
        <f t="shared" ca="1" si="0"/>
        <v>0</v>
      </c>
      <c r="AB1">
        <f t="shared" ca="1" si="0"/>
        <v>0</v>
      </c>
      <c r="AC1">
        <f t="shared" ca="1" si="0"/>
        <v>0</v>
      </c>
      <c r="AD1">
        <f t="shared" ca="1" si="0"/>
        <v>0</v>
      </c>
      <c r="AE1">
        <f t="shared" ca="1" si="0"/>
        <v>0</v>
      </c>
      <c r="AF1">
        <f t="shared" ca="1" si="0"/>
        <v>0</v>
      </c>
      <c r="AG1">
        <f t="shared" ca="1" si="0"/>
        <v>0</v>
      </c>
      <c r="AH1">
        <f t="shared" ca="1" si="0"/>
        <v>0</v>
      </c>
      <c r="AI1">
        <f t="shared" ca="1" si="0"/>
        <v>0</v>
      </c>
      <c r="AJ1">
        <f t="shared" ca="1" si="0"/>
        <v>0</v>
      </c>
      <c r="AK1">
        <f t="shared" ca="1" si="0"/>
        <v>0</v>
      </c>
      <c r="AL1">
        <f t="shared" ca="1" si="0"/>
        <v>0</v>
      </c>
      <c r="AM1">
        <f t="shared" ca="1" si="0"/>
        <v>0</v>
      </c>
      <c r="AN1">
        <f t="shared" ca="1" si="0"/>
        <v>0</v>
      </c>
      <c r="AO1">
        <f t="shared" ca="1" si="0"/>
        <v>0</v>
      </c>
      <c r="AP1">
        <f t="shared" ca="1" si="0"/>
        <v>0</v>
      </c>
      <c r="AQ1">
        <f t="shared" ca="1" si="0"/>
        <v>0</v>
      </c>
      <c r="AR1">
        <f t="shared" ca="1" si="0"/>
        <v>0</v>
      </c>
      <c r="AS1">
        <f t="shared" ca="1" si="0"/>
        <v>0</v>
      </c>
      <c r="AT1">
        <f t="shared" ca="1" si="0"/>
        <v>0</v>
      </c>
      <c r="AU1">
        <f t="shared" ca="1" si="0"/>
        <v>0</v>
      </c>
      <c r="AV1">
        <f t="shared" ca="1" si="0"/>
        <v>0</v>
      </c>
      <c r="AW1">
        <f t="shared" ca="1" si="0"/>
        <v>0</v>
      </c>
      <c r="AX1">
        <f t="shared" ca="1" si="0"/>
        <v>0</v>
      </c>
    </row>
    <row r="2" spans="1:50" x14ac:dyDescent="0.25">
      <c r="A2" t="str">
        <f>products!A2</f>
        <v>Покупатель_1</v>
      </c>
      <c r="B2" s="25" t="s">
        <v>53</v>
      </c>
      <c r="C2" s="25" t="s">
        <v>54</v>
      </c>
      <c r="D2" s="25" t="s">
        <v>53</v>
      </c>
      <c r="E2" s="25" t="s">
        <v>53</v>
      </c>
      <c r="F2" s="25" t="s">
        <v>53</v>
      </c>
      <c r="G2" s="25" t="s">
        <v>55</v>
      </c>
      <c r="H2" s="25" t="s">
        <v>56</v>
      </c>
      <c r="I2" s="25" t="s">
        <v>53</v>
      </c>
      <c r="J2" s="25" t="s">
        <v>53</v>
      </c>
      <c r="K2" s="25" t="s">
        <v>57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50" x14ac:dyDescent="0.25">
      <c r="A3" t="str">
        <f>products!A3</f>
        <v>Покупатель_2</v>
      </c>
      <c r="B3" s="26"/>
      <c r="C3" s="25" t="s">
        <v>58</v>
      </c>
      <c r="D3" s="27"/>
      <c r="E3" s="27"/>
      <c r="F3" s="25" t="s">
        <v>59</v>
      </c>
      <c r="G3" s="25" t="s">
        <v>60</v>
      </c>
      <c r="H3" s="27"/>
      <c r="I3" s="28"/>
      <c r="J3" s="27"/>
      <c r="K3" s="27"/>
      <c r="L3" s="19"/>
      <c r="M3" s="19"/>
      <c r="N3" s="18"/>
      <c r="O3" s="18"/>
      <c r="P3" s="18"/>
      <c r="Q3" s="18"/>
      <c r="R3" s="18"/>
      <c r="S3" s="18"/>
      <c r="T3" s="18"/>
      <c r="U3" s="19"/>
      <c r="V3" s="18"/>
      <c r="W3" s="19"/>
      <c r="X3" s="18"/>
      <c r="Y3" s="18"/>
      <c r="Z3" s="19"/>
      <c r="AA3" s="18"/>
      <c r="AB3" s="18"/>
      <c r="AC3" s="18"/>
    </row>
    <row r="4" spans="1:50" x14ac:dyDescent="0.25">
      <c r="A4" t="str">
        <f>products!A4</f>
        <v>Покупатель_3</v>
      </c>
      <c r="B4" s="26"/>
      <c r="C4" s="25" t="s">
        <v>60</v>
      </c>
      <c r="D4" s="27"/>
      <c r="E4" s="27"/>
      <c r="F4" s="25" t="s">
        <v>61</v>
      </c>
      <c r="G4" s="25" t="s">
        <v>62</v>
      </c>
      <c r="H4" s="27"/>
      <c r="I4" s="28"/>
      <c r="J4" s="27"/>
      <c r="K4" s="27"/>
      <c r="L4" s="19"/>
      <c r="M4" s="19"/>
      <c r="N4" s="18"/>
      <c r="O4" s="19"/>
      <c r="P4" s="18"/>
      <c r="Q4" s="18"/>
      <c r="R4" s="18"/>
      <c r="S4" s="18"/>
      <c r="T4" s="18"/>
      <c r="U4" s="19"/>
      <c r="V4" s="18"/>
      <c r="W4" s="19"/>
      <c r="X4" s="18"/>
      <c r="Y4" s="18"/>
      <c r="Z4" s="19"/>
      <c r="AA4" s="18"/>
      <c r="AB4" s="19"/>
      <c r="AC4" s="18"/>
    </row>
    <row r="5" spans="1:50" x14ac:dyDescent="0.25">
      <c r="A5" t="str">
        <f>products!A5</f>
        <v>Покупатель_4</v>
      </c>
      <c r="B5" s="26"/>
      <c r="C5" s="29"/>
      <c r="D5" s="29"/>
      <c r="E5" s="27"/>
      <c r="F5" s="25" t="s">
        <v>63</v>
      </c>
      <c r="G5" s="25" t="s">
        <v>53</v>
      </c>
      <c r="H5" s="27"/>
      <c r="I5" s="28"/>
      <c r="J5" s="27"/>
      <c r="K5" s="27"/>
      <c r="L5" s="19"/>
      <c r="M5" s="19"/>
      <c r="N5" s="18"/>
      <c r="O5" s="19"/>
      <c r="P5" s="19"/>
      <c r="Q5" s="18"/>
      <c r="R5" s="19"/>
      <c r="S5" s="18"/>
      <c r="T5" s="18"/>
      <c r="U5" s="19"/>
      <c r="V5" s="18"/>
      <c r="W5" s="19"/>
      <c r="X5" s="18"/>
      <c r="Y5" s="18"/>
      <c r="Z5" s="19"/>
      <c r="AA5" s="18"/>
      <c r="AB5" s="19"/>
      <c r="AC5" s="19"/>
    </row>
    <row r="6" spans="1:50" x14ac:dyDescent="0.25">
      <c r="A6" t="str">
        <f>products!A6</f>
        <v>Покупатель_5</v>
      </c>
      <c r="B6" s="26"/>
      <c r="C6" s="29"/>
      <c r="D6" s="29"/>
      <c r="E6" s="27"/>
      <c r="F6" s="25" t="s">
        <v>64</v>
      </c>
      <c r="G6" s="25" t="s">
        <v>59</v>
      </c>
      <c r="H6" s="29"/>
      <c r="I6" s="28"/>
      <c r="J6" s="28"/>
      <c r="K6" s="27"/>
      <c r="L6" s="19"/>
      <c r="M6" s="19"/>
      <c r="N6" s="19"/>
      <c r="O6" s="19"/>
      <c r="P6" s="19"/>
      <c r="Q6" s="18"/>
      <c r="R6" s="19"/>
      <c r="S6" s="19"/>
      <c r="T6" s="18"/>
      <c r="U6" s="19"/>
      <c r="V6" s="18"/>
      <c r="W6" s="19"/>
      <c r="X6" s="18"/>
      <c r="Y6" s="19"/>
      <c r="Z6" s="19"/>
      <c r="AA6" s="19"/>
      <c r="AB6" s="19"/>
      <c r="AC6" s="19"/>
    </row>
    <row r="7" spans="1:50" x14ac:dyDescent="0.25">
      <c r="A7" t="str">
        <f>products!A7</f>
        <v>Покупатель_6</v>
      </c>
      <c r="B7" s="26"/>
      <c r="C7" s="29"/>
      <c r="D7" s="29"/>
      <c r="E7" s="27"/>
      <c r="F7" s="25" t="s">
        <v>56</v>
      </c>
      <c r="G7" s="25" t="s">
        <v>65</v>
      </c>
      <c r="H7" s="29"/>
      <c r="I7" s="28"/>
      <c r="J7" s="28"/>
      <c r="K7" s="27"/>
      <c r="L7" s="19"/>
      <c r="M7" s="19"/>
      <c r="N7" s="19"/>
      <c r="O7" s="19"/>
      <c r="P7" s="19"/>
      <c r="Q7" s="18"/>
      <c r="R7" s="19"/>
      <c r="S7" s="19"/>
      <c r="T7" s="18"/>
      <c r="U7" s="19"/>
      <c r="V7" s="18"/>
      <c r="W7" s="19"/>
      <c r="X7" s="18"/>
      <c r="Y7" s="19"/>
      <c r="Z7" s="19"/>
      <c r="AA7" s="19"/>
      <c r="AB7" s="19"/>
      <c r="AC7" s="19"/>
    </row>
    <row r="8" spans="1:50" x14ac:dyDescent="0.25">
      <c r="A8" t="str">
        <f>products!A8</f>
        <v>Покупатель_7</v>
      </c>
      <c r="B8" s="17"/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8"/>
      <c r="R8" s="19"/>
      <c r="S8" s="19"/>
      <c r="T8" s="18"/>
      <c r="U8" s="19"/>
      <c r="V8" s="19"/>
      <c r="W8" s="19"/>
      <c r="X8" s="18"/>
      <c r="Y8" s="19"/>
      <c r="Z8" s="19"/>
      <c r="AA8" s="19"/>
      <c r="AB8" s="19"/>
      <c r="AC8" s="19"/>
    </row>
    <row r="9" spans="1:50" x14ac:dyDescent="0.25">
      <c r="A9" t="str">
        <f>products!A9</f>
        <v>Покупатель_8</v>
      </c>
      <c r="B9" s="17"/>
      <c r="C9" s="18"/>
      <c r="D9" s="18"/>
      <c r="E9" s="18"/>
      <c r="F9" s="18"/>
      <c r="G9" s="18"/>
      <c r="H9" s="18"/>
      <c r="I9" s="19"/>
      <c r="J9" s="19"/>
      <c r="K9" s="19"/>
      <c r="L9" s="19"/>
      <c r="M9" s="19"/>
      <c r="N9" s="19"/>
      <c r="O9" s="19"/>
      <c r="P9" s="19"/>
      <c r="Q9" s="18"/>
      <c r="R9" s="19"/>
      <c r="S9" s="19"/>
      <c r="T9" s="18"/>
      <c r="U9" s="19"/>
      <c r="V9" s="19"/>
      <c r="W9" s="19"/>
      <c r="X9" s="18"/>
      <c r="Y9" s="19"/>
      <c r="Z9" s="19"/>
      <c r="AA9" s="19"/>
      <c r="AB9" s="19"/>
      <c r="AC9" s="19"/>
    </row>
    <row r="10" spans="1:50" x14ac:dyDescent="0.25">
      <c r="A10" t="str">
        <f>products!A10</f>
        <v>Покупатель_9</v>
      </c>
      <c r="B10" s="17"/>
      <c r="C10" s="18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19"/>
      <c r="O10" s="19"/>
      <c r="P10" s="19"/>
      <c r="Q10" s="18"/>
      <c r="R10" s="19"/>
      <c r="S10" s="19"/>
      <c r="T10" s="18"/>
      <c r="U10" s="19"/>
      <c r="V10" s="19"/>
      <c r="W10" s="19"/>
      <c r="X10" s="18"/>
      <c r="Y10" s="19"/>
      <c r="Z10" s="19"/>
      <c r="AA10" s="19"/>
      <c r="AB10" s="19"/>
      <c r="AC10" s="19"/>
    </row>
    <row r="11" spans="1:50" x14ac:dyDescent="0.25">
      <c r="A11" t="str">
        <f>products!A11</f>
        <v>Покупатель_10</v>
      </c>
      <c r="B11" s="17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  <c r="Q11" s="18"/>
      <c r="R11" s="19"/>
      <c r="S11" s="19"/>
      <c r="T11" s="19"/>
      <c r="U11" s="19"/>
      <c r="V11" s="19"/>
      <c r="W11" s="19"/>
      <c r="X11" s="18"/>
      <c r="Y11" s="19"/>
      <c r="Z11" s="19"/>
      <c r="AA11" s="19"/>
      <c r="AB11" s="19"/>
      <c r="AC11" s="19"/>
    </row>
    <row r="12" spans="1:50" x14ac:dyDescent="0.25">
      <c r="A12">
        <f>products!A12</f>
        <v>0</v>
      </c>
      <c r="B12" s="17"/>
      <c r="C12" s="18"/>
      <c r="D12" s="18"/>
      <c r="E12" s="18"/>
      <c r="F12" s="18"/>
      <c r="G12" s="18"/>
      <c r="H12" s="18"/>
      <c r="I12" s="19"/>
      <c r="J12" s="19"/>
      <c r="K12" s="19"/>
      <c r="L12" s="19"/>
      <c r="M12" s="19"/>
      <c r="N12" s="19"/>
      <c r="O12" s="19"/>
      <c r="P12" s="19"/>
      <c r="Q12" s="18"/>
      <c r="R12" s="19"/>
      <c r="S12" s="19"/>
      <c r="T12" s="19"/>
      <c r="U12" s="19"/>
      <c r="V12" s="19"/>
      <c r="W12" s="19"/>
      <c r="X12" s="18"/>
      <c r="Y12" s="19"/>
      <c r="Z12" s="19"/>
      <c r="AA12" s="19"/>
      <c r="AB12" s="19"/>
      <c r="AC12" s="19"/>
    </row>
    <row r="13" spans="1:50" x14ac:dyDescent="0.25">
      <c r="A13">
        <f>products!A13</f>
        <v>0</v>
      </c>
    </row>
    <row r="14" spans="1:50" x14ac:dyDescent="0.25">
      <c r="A14">
        <f>products!A14</f>
        <v>0</v>
      </c>
    </row>
    <row r="15" spans="1:50" x14ac:dyDescent="0.25">
      <c r="A15">
        <f>products!A15</f>
        <v>0</v>
      </c>
    </row>
    <row r="16" spans="1:50" x14ac:dyDescent="0.25">
      <c r="A16">
        <f>products!A16</f>
        <v>0</v>
      </c>
    </row>
    <row r="17" spans="1:1" x14ac:dyDescent="0.25">
      <c r="A17">
        <f>products!A17</f>
        <v>0</v>
      </c>
    </row>
    <row r="18" spans="1:1" x14ac:dyDescent="0.25">
      <c r="A18">
        <f>products!A18</f>
        <v>0</v>
      </c>
    </row>
    <row r="19" spans="1:1" x14ac:dyDescent="0.25">
      <c r="A19">
        <f>products!A19</f>
        <v>0</v>
      </c>
    </row>
    <row r="20" spans="1:1" x14ac:dyDescent="0.25">
      <c r="A20">
        <f>products!A20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4" sqref="B24"/>
    </sheetView>
  </sheetViews>
  <sheetFormatPr defaultRowHeight="15" x14ac:dyDescent="0.25"/>
  <cols>
    <col min="1" max="1" width="35.28515625" customWidth="1"/>
    <col min="2" max="2" width="39.28515625" customWidth="1"/>
    <col min="3" max="3" width="14.42578125" customWidth="1"/>
    <col min="4" max="4" width="32.28515625" customWidth="1"/>
    <col min="5" max="5" width="20" customWidth="1"/>
    <col min="6" max="7" width="21.42578125" customWidth="1"/>
    <col min="8" max="8" width="22.7109375" customWidth="1"/>
  </cols>
  <sheetData>
    <row r="1" spans="1:8" s="20" customFormat="1" ht="12.75" x14ac:dyDescent="0.2">
      <c r="A1" s="20" t="s">
        <v>48</v>
      </c>
      <c r="B1" s="21" t="s">
        <v>6</v>
      </c>
      <c r="C1" s="21" t="s">
        <v>7</v>
      </c>
      <c r="D1" s="21" t="s">
        <v>8</v>
      </c>
      <c r="E1" s="22" t="s">
        <v>49</v>
      </c>
      <c r="F1" s="22" t="s">
        <v>50</v>
      </c>
      <c r="G1" s="23" t="s">
        <v>51</v>
      </c>
      <c r="H1" s="23" t="s">
        <v>52</v>
      </c>
    </row>
    <row r="2" spans="1:8" x14ac:dyDescent="0.25">
      <c r="A2" s="24" t="str">
        <f t="shared" ref="A2:A19" si="0">B:B&amp;C:C&amp;D:D</f>
        <v>Продукция_1MoscowПокупатель_1</v>
      </c>
      <c r="B2" s="17" t="s">
        <v>31</v>
      </c>
      <c r="C2" s="25" t="s">
        <v>53</v>
      </c>
      <c r="D2" t="s">
        <v>21</v>
      </c>
      <c r="E2">
        <v>10</v>
      </c>
      <c r="G2">
        <v>0</v>
      </c>
      <c r="H2">
        <v>30</v>
      </c>
    </row>
    <row r="3" spans="1:8" x14ac:dyDescent="0.25">
      <c r="A3" s="24" t="str">
        <f t="shared" si="0"/>
        <v>Продукция_2MoscowПокупатель_1</v>
      </c>
      <c r="B3" s="17" t="s">
        <v>32</v>
      </c>
      <c r="C3" s="25" t="s">
        <v>53</v>
      </c>
      <c r="D3" t="s">
        <v>21</v>
      </c>
      <c r="E3">
        <v>20</v>
      </c>
      <c r="G3">
        <v>0</v>
      </c>
      <c r="H3">
        <v>30</v>
      </c>
    </row>
    <row r="4" spans="1:8" x14ac:dyDescent="0.25">
      <c r="A4" s="24" t="str">
        <f t="shared" si="0"/>
        <v>Продукция_3MoscowПокупатель_1</v>
      </c>
      <c r="B4" s="17" t="s">
        <v>33</v>
      </c>
      <c r="C4" s="25" t="s">
        <v>53</v>
      </c>
      <c r="D4" t="s">
        <v>21</v>
      </c>
      <c r="E4">
        <v>25</v>
      </c>
      <c r="G4">
        <v>0</v>
      </c>
      <c r="H4">
        <v>30</v>
      </c>
    </row>
    <row r="5" spans="1:8" x14ac:dyDescent="0.25">
      <c r="A5" s="24" t="str">
        <f t="shared" si="0"/>
        <v>Продукция_4MoscowПокупатель_1</v>
      </c>
      <c r="B5" s="17" t="s">
        <v>34</v>
      </c>
      <c r="C5" s="25" t="s">
        <v>53</v>
      </c>
      <c r="D5" t="s">
        <v>21</v>
      </c>
      <c r="E5">
        <v>30</v>
      </c>
      <c r="G5">
        <v>0</v>
      </c>
      <c r="H5">
        <v>30</v>
      </c>
    </row>
    <row r="6" spans="1:8" x14ac:dyDescent="0.25">
      <c r="A6" s="24" t="str">
        <f t="shared" si="0"/>
        <v>Продукция_5MoscowПокупатель_1</v>
      </c>
      <c r="B6" s="17" t="s">
        <v>35</v>
      </c>
      <c r="C6" s="25" t="s">
        <v>53</v>
      </c>
      <c r="D6" t="s">
        <v>21</v>
      </c>
      <c r="E6">
        <v>15</v>
      </c>
      <c r="G6">
        <v>0</v>
      </c>
      <c r="H6">
        <v>30</v>
      </c>
    </row>
    <row r="7" spans="1:8" x14ac:dyDescent="0.25">
      <c r="A7" s="24" t="str">
        <f t="shared" si="0"/>
        <v>Продукция_6MoscowПокупатель_1</v>
      </c>
      <c r="B7" s="17" t="s">
        <v>36</v>
      </c>
      <c r="C7" s="25" t="s">
        <v>53</v>
      </c>
      <c r="D7" t="s">
        <v>21</v>
      </c>
      <c r="E7">
        <v>40</v>
      </c>
      <c r="G7">
        <v>0</v>
      </c>
      <c r="H7">
        <v>30</v>
      </c>
    </row>
    <row r="8" spans="1:8" x14ac:dyDescent="0.25">
      <c r="A8" s="24" t="str">
        <f t="shared" si="0"/>
        <v>Продукция_7MoscowПокупатель_1</v>
      </c>
      <c r="B8" s="17" t="s">
        <v>37</v>
      </c>
      <c r="C8" s="25" t="s">
        <v>53</v>
      </c>
      <c r="D8" t="s">
        <v>21</v>
      </c>
      <c r="E8">
        <v>41</v>
      </c>
      <c r="G8">
        <v>0</v>
      </c>
      <c r="H8">
        <v>30</v>
      </c>
    </row>
    <row r="9" spans="1:8" x14ac:dyDescent="0.25">
      <c r="A9" s="24" t="str">
        <f t="shared" si="0"/>
        <v>Продукция_8MoscowПокупатель_1</v>
      </c>
      <c r="B9" s="17" t="s">
        <v>38</v>
      </c>
      <c r="C9" s="25" t="s">
        <v>53</v>
      </c>
      <c r="D9" t="s">
        <v>21</v>
      </c>
      <c r="E9">
        <v>42</v>
      </c>
      <c r="G9">
        <v>0</v>
      </c>
      <c r="H9">
        <v>30</v>
      </c>
    </row>
    <row r="10" spans="1:8" x14ac:dyDescent="0.25">
      <c r="A10" s="24" t="str">
        <f t="shared" si="0"/>
        <v>Продукция_9MoscowПокупатель_1</v>
      </c>
      <c r="B10" s="17" t="s">
        <v>39</v>
      </c>
      <c r="C10" s="25" t="s">
        <v>53</v>
      </c>
      <c r="D10" t="s">
        <v>21</v>
      </c>
      <c r="E10">
        <v>43</v>
      </c>
      <c r="G10">
        <v>0</v>
      </c>
      <c r="H10">
        <v>30</v>
      </c>
    </row>
    <row r="11" spans="1:8" x14ac:dyDescent="0.25">
      <c r="A11" s="24" t="str">
        <f t="shared" si="0"/>
        <v>Продукция_5AdygeaПокупатель_2</v>
      </c>
      <c r="B11" s="17" t="s">
        <v>35</v>
      </c>
      <c r="C11" s="25" t="s">
        <v>54</v>
      </c>
      <c r="D11" t="s">
        <v>22</v>
      </c>
      <c r="E11">
        <v>10</v>
      </c>
      <c r="G11">
        <v>4</v>
      </c>
      <c r="H11">
        <v>60</v>
      </c>
    </row>
    <row r="12" spans="1:8" x14ac:dyDescent="0.25">
      <c r="A12" s="24" t="str">
        <f t="shared" si="0"/>
        <v>Продукция_6AdygeaПокупатель_2</v>
      </c>
      <c r="B12" s="17" t="s">
        <v>36</v>
      </c>
      <c r="C12" s="25" t="s">
        <v>54</v>
      </c>
      <c r="D12" t="s">
        <v>22</v>
      </c>
      <c r="E12">
        <v>20</v>
      </c>
      <c r="G12">
        <v>4</v>
      </c>
      <c r="H12">
        <v>60</v>
      </c>
    </row>
    <row r="13" spans="1:8" x14ac:dyDescent="0.25">
      <c r="A13" s="24" t="str">
        <f t="shared" si="0"/>
        <v>Продукция_7AdygeaПокупатель_2</v>
      </c>
      <c r="B13" s="17" t="s">
        <v>37</v>
      </c>
      <c r="C13" s="25" t="s">
        <v>54</v>
      </c>
      <c r="D13" t="s">
        <v>22</v>
      </c>
      <c r="E13">
        <v>30</v>
      </c>
      <c r="G13">
        <v>4</v>
      </c>
      <c r="H13">
        <v>60</v>
      </c>
    </row>
    <row r="14" spans="1:8" x14ac:dyDescent="0.25">
      <c r="A14" s="24" t="str">
        <f t="shared" si="0"/>
        <v>Продукция_5KalugaПокупатель_2</v>
      </c>
      <c r="B14" s="17" t="s">
        <v>35</v>
      </c>
      <c r="C14" s="25" t="s">
        <v>58</v>
      </c>
      <c r="D14" t="s">
        <v>22</v>
      </c>
      <c r="E14">
        <v>11</v>
      </c>
      <c r="G14">
        <v>2</v>
      </c>
      <c r="H14">
        <v>60</v>
      </c>
    </row>
    <row r="15" spans="1:8" x14ac:dyDescent="0.25">
      <c r="A15" s="24" t="str">
        <f t="shared" si="0"/>
        <v>Продукция_6KalugaПокупатель_2</v>
      </c>
      <c r="B15" s="17" t="s">
        <v>36</v>
      </c>
      <c r="C15" s="25" t="s">
        <v>58</v>
      </c>
      <c r="D15" t="s">
        <v>22</v>
      </c>
      <c r="E15">
        <v>21</v>
      </c>
      <c r="G15">
        <v>2</v>
      </c>
      <c r="H15">
        <v>60</v>
      </c>
    </row>
    <row r="16" spans="1:8" x14ac:dyDescent="0.25">
      <c r="A16" s="24" t="str">
        <f t="shared" si="0"/>
        <v>Продукция_7KalugaПокупатель_2</v>
      </c>
      <c r="B16" s="17" t="s">
        <v>37</v>
      </c>
      <c r="C16" s="25" t="s">
        <v>58</v>
      </c>
      <c r="D16" t="s">
        <v>22</v>
      </c>
      <c r="E16">
        <v>31</v>
      </c>
      <c r="G16">
        <v>2</v>
      </c>
      <c r="H16">
        <v>60</v>
      </c>
    </row>
    <row r="17" spans="1:8" x14ac:dyDescent="0.25">
      <c r="A17" s="24" t="str">
        <f t="shared" si="0"/>
        <v>Продукция_5KazanПокупатель_2</v>
      </c>
      <c r="B17" s="17" t="s">
        <v>35</v>
      </c>
      <c r="C17" s="25" t="s">
        <v>60</v>
      </c>
      <c r="D17" t="s">
        <v>22</v>
      </c>
      <c r="E17">
        <v>12</v>
      </c>
      <c r="G17">
        <v>4</v>
      </c>
      <c r="H17">
        <v>60</v>
      </c>
    </row>
    <row r="18" spans="1:8" x14ac:dyDescent="0.25">
      <c r="A18" s="24" t="str">
        <f t="shared" si="0"/>
        <v>Продукция_6KazanПокупатель_2</v>
      </c>
      <c r="B18" s="17" t="s">
        <v>36</v>
      </c>
      <c r="C18" s="25" t="s">
        <v>60</v>
      </c>
      <c r="D18" t="s">
        <v>22</v>
      </c>
      <c r="E18">
        <v>22</v>
      </c>
      <c r="G18">
        <v>4</v>
      </c>
      <c r="H18">
        <v>60</v>
      </c>
    </row>
    <row r="19" spans="1:8" x14ac:dyDescent="0.25">
      <c r="A19" s="24" t="str">
        <f t="shared" si="0"/>
        <v>Продукция_7KazanПокупатель_2</v>
      </c>
      <c r="B19" s="17" t="s">
        <v>37</v>
      </c>
      <c r="C19" s="25" t="s">
        <v>60</v>
      </c>
      <c r="D19" t="s">
        <v>22</v>
      </c>
      <c r="E19">
        <v>32</v>
      </c>
      <c r="G19">
        <v>4</v>
      </c>
      <c r="H19">
        <v>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despatches_RUB</vt:lpstr>
      <vt:lpstr>products</vt:lpstr>
      <vt:lpstr>client</vt:lpstr>
      <vt:lpstr>price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2017-03-24T12:50:14Z</dcterms:modified>
</cp:coreProperties>
</file>