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5" windowWidth="26010" windowHeight="6780" activeTab="0"/>
  </bookViews>
  <sheets>
    <sheet name="Задание" sheetId="1" r:id="rId1"/>
  </sheets>
  <externalReferences>
    <externalReference r:id="rId4"/>
  </externalReferences>
  <definedNames>
    <definedName name="__xlfn_COUNTIFS">NA()</definedName>
    <definedName name="_31_августа_2016_г.">'[1]Чер_УЛЗК'!$BA$68</definedName>
  </definedNames>
  <calcPr fullCalcOnLoad="1"/>
</workbook>
</file>

<file path=xl/sharedStrings.xml><?xml version="1.0" encoding="utf-8"?>
<sst xmlns="http://schemas.openxmlformats.org/spreadsheetml/2006/main" count="184" uniqueCount="97">
  <si>
    <t>Дата</t>
  </si>
  <si>
    <t>№ п/п</t>
  </si>
  <si>
    <t>Подразделение КСТ</t>
  </si>
  <si>
    <t>Наименование оборудования подразделения КСТ</t>
  </si>
  <si>
    <t>Подразделение УЛЗКК</t>
  </si>
  <si>
    <t>Наименование оборудования подразделения УЛЗКК</t>
  </si>
  <si>
    <t>Работы начаты (ч:мин)</t>
  </si>
  <si>
    <t>Работы окон-чены (ч:мин)</t>
  </si>
  <si>
    <t>Всего затрачено времени на ремонт (ч:мин)</t>
  </si>
  <si>
    <t>Описание проведенных работ.</t>
  </si>
  <si>
    <t>Выполнил(и) работник(и) КСТ</t>
  </si>
  <si>
    <t>Выполнил(и) работник(и) УЛЗКК</t>
  </si>
  <si>
    <t>Время затраченное на ремонт оборудов. КСТ работником КСТ</t>
  </si>
  <si>
    <t>Время затраченное на ремонт оборудов. УЛЗКК работником КСТ</t>
  </si>
  <si>
    <t>Время затраченное на ремонт оборудов. УЛЗКК работником УЛЗКК</t>
  </si>
  <si>
    <t>Время затраченное на ремонт оборудов. КСТ работником УЛЗКК</t>
  </si>
  <si>
    <t>Перерыв на обед:</t>
  </si>
  <si>
    <t>Р</t>
  </si>
  <si>
    <t>К</t>
  </si>
  <si>
    <t>Пресс ДГ-1 (большой)</t>
  </si>
  <si>
    <t>Ремонт (сваркой) посадочных мест для сухарей крепления матрицы на план-шайбе. Подготовка: вырезка шаблона из огнеупорного кирпича. Вырезка сухарей. Наплавка. Обработка шлифовальными кругами. Пригонка.</t>
  </si>
  <si>
    <t>Марченко В.А.</t>
  </si>
  <si>
    <t>Черемных А.А.</t>
  </si>
  <si>
    <t>Киселев Н.В.</t>
  </si>
  <si>
    <t>Дробилка №10</t>
  </si>
  <si>
    <t>Ремонт сита и ситового каркаса.</t>
  </si>
  <si>
    <t>Титов В.И.</t>
  </si>
  <si>
    <t>Неволин М.А.</t>
  </si>
  <si>
    <t>Р5-КШП-5. Склад №12</t>
  </si>
  <si>
    <t>Подготовка материалов для ремонта рамы. Поиск материала. Вырезка в размер. Пригонка.</t>
  </si>
  <si>
    <t>Виноградов В.Ю.</t>
  </si>
  <si>
    <t>Чумачев В.С.</t>
  </si>
  <si>
    <t>Нечитайлов С.Ю.</t>
  </si>
  <si>
    <t>С</t>
  </si>
  <si>
    <t>Дозатор экструдера 2</t>
  </si>
  <si>
    <t>Обламало ухо крепления к корпусу. Подготовка к сварочным работам. Разборка привода питателя. Сварка уха. Сборка. Монтаж. Смазка подшипников и проверка уровня масла в экструдере.</t>
  </si>
  <si>
    <t>Волохов Н.Н.</t>
  </si>
  <si>
    <t>Потапов С.М.</t>
  </si>
  <si>
    <t>Транспортер 6 этаж 5-60</t>
  </si>
  <si>
    <t>Демонтаж перекидного клапана для ремонта. Транспортировка на сварочный пост.</t>
  </si>
  <si>
    <t>Транспортер 6</t>
  </si>
  <si>
    <t>Чистка смазка механизма натяжки ленты.</t>
  </si>
  <si>
    <t>Пимонов В.А.</t>
  </si>
  <si>
    <t>Изготовление шибера перекидного клапана (см. п.6)</t>
  </si>
  <si>
    <t>Нестеренко М.Н.</t>
  </si>
  <si>
    <t>МОБ</t>
  </si>
  <si>
    <t>Ремонт редуктора на шлюзовом затворе.</t>
  </si>
  <si>
    <t>Косенко А.А.</t>
  </si>
  <si>
    <t>МОБ Сепаратор А1-БИС-10</t>
  </si>
  <si>
    <t>Извлечение рамок ситов. Перебивка решет.</t>
  </si>
  <si>
    <t>Передвижн. Механизация.</t>
  </si>
  <si>
    <t>Перестановка на точку отгрузки в складе №6.</t>
  </si>
  <si>
    <t>Фильтр грубой отчистки.</t>
  </si>
  <si>
    <t>Ремонт вибратора.</t>
  </si>
  <si>
    <t>Сборка, сварка, подгонка шибера перекидного клапана. Вырезка латок.</t>
  </si>
  <si>
    <t>Михайлов В.В.</t>
  </si>
  <si>
    <t>Демонтаж промежуточного вала. Разбит подшипник. Транспортировка на сварочный пост. Демонтаж подшипники и шкива. Монтаж (в обратной последовательности).</t>
  </si>
  <si>
    <t>Сварка рамы. Подгонка деталей. Зачистка мест под сварку после срезки погнутого профиля.</t>
  </si>
  <si>
    <t>Транспортер №9</t>
  </si>
  <si>
    <t>Ремонт каретки транспортера.</t>
  </si>
  <si>
    <t>Осмотр крышки верхнего вала. Повреждена крышка и сами сальники. После обсуждения проблемы со ст.мастером - работа прессом продолжена.</t>
  </si>
  <si>
    <t>Склад СОС 2. Нория 30м.</t>
  </si>
  <si>
    <t>Вскрытие шахты. Проверка корцов и ленты. Проверка приводного механизма. Проверка целостности редуктора.</t>
  </si>
  <si>
    <t>Хаскерная</t>
  </si>
  <si>
    <t>Ремонт редуктора подъемного механизма.</t>
  </si>
  <si>
    <t>М1</t>
  </si>
  <si>
    <t>Погрузчик ЭП103-К</t>
  </si>
  <si>
    <t>Лопнула рама около переднего моста. Сварка.</t>
  </si>
  <si>
    <t>Нория №700</t>
  </si>
  <si>
    <t>Сварка ограждения головки нории. Подготовка рабочего места к огневым работам. Поиск материала на площадке металлолома. Нарезка и подгонка заготовок.</t>
  </si>
  <si>
    <t>Нижн.галерея скл 2-3</t>
  </si>
  <si>
    <t>Смазка подшипников натяжного и приводного барабанов транспортеров.</t>
  </si>
  <si>
    <t>Подъезд 3. Транспортер.</t>
  </si>
  <si>
    <t>Ремонт задвижки.</t>
  </si>
  <si>
    <t>Сборка КШП. Смазка. Замена гидроцилиндра. Обкатка. Ремонт шнека, ремонт боковин шнека.</t>
  </si>
  <si>
    <t>МОБ Аспир.шлюз.затвор</t>
  </si>
  <si>
    <t>Изготовление полумуфты на новый редуктор. Вырезка загатовки.</t>
  </si>
  <si>
    <t>Изготовление полумуфты. Токарные и сверлильные операции.</t>
  </si>
  <si>
    <t>Жидков Е.В.</t>
  </si>
  <si>
    <t>Шлюз.затвор.</t>
  </si>
  <si>
    <t>Ремонт шейки вала. Наплавка с периодическим остыванием, т.к. может повести вал.</t>
  </si>
  <si>
    <t>Изготовление бронзовой втулки в торцовую крышку.</t>
  </si>
  <si>
    <t>Обработка шейки вала под бронзовую втулки после наплавки и ожидания остывания.</t>
  </si>
  <si>
    <t>Сверление отверстий под смазку в торцовых крышках.</t>
  </si>
  <si>
    <t>Демонтаж основного опорного подшипника (развалился) на головке нории со стороны редуктора. Чистка от смазки. Монтаж нового подшипника. Сборка приводного механизма.</t>
  </si>
  <si>
    <t>Монтаж перекидного клапана. (см.п.2 от 22.03.17)</t>
  </si>
  <si>
    <t>Тр-ры №9 и №11</t>
  </si>
  <si>
    <t>Испытание транспортеров на максимальных нагрузках. Периодические остановки и периодические запуски после толкания ленты. Замена и натяжка ремней.</t>
  </si>
  <si>
    <t>Дробилка №12</t>
  </si>
  <si>
    <t>Разборка ротора. Дефектовка осей вращения молотков. Подготовка к замене или "перевороту" молотков.</t>
  </si>
  <si>
    <t>Транспортер №6а</t>
  </si>
  <si>
    <t>Смазка приводного механизма. Демонтаж промежуточного вала. Разборка. Транспортировка вала на сварочный пост.</t>
  </si>
  <si>
    <t>Наплавка электродами на шейку вала.</t>
  </si>
  <si>
    <t>Ворота стоянки конторы</t>
  </si>
  <si>
    <t>Ремонт петель (навесов). Сварка.</t>
  </si>
  <si>
    <t>Изготовление новых кронштейнов, резьбовых крючков, заготовка троса для механизма натягивания ленты.</t>
  </si>
  <si>
    <t>Сварка, сборка ограждения нории. Подгонка деталей по месту. Упрочнение конструкции.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</si>
</sst>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textRotation="90" wrapText="1"/>
    </xf>
    <xf numFmtId="0" fontId="0" fillId="33" borderId="12" xfId="0" applyNumberForma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textRotation="90" wrapText="1"/>
    </xf>
    <xf numFmtId="172" fontId="0" fillId="0" borderId="12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2" fontId="28" fillId="33" borderId="11" xfId="0" applyNumberFormat="1" applyFont="1" applyFill="1" applyBorder="1" applyAlignment="1">
      <alignment horizontal="center" vertical="center" textRotation="90" wrapText="1"/>
    </xf>
    <xf numFmtId="172" fontId="28" fillId="34" borderId="1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textRotation="90" wrapText="1"/>
    </xf>
    <xf numFmtId="0" fontId="0" fillId="33" borderId="16" xfId="0" applyNumberFormat="1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wrapText="1"/>
    </xf>
    <xf numFmtId="0" fontId="0" fillId="34" borderId="17" xfId="0" applyNumberFormat="1" applyFill="1" applyBorder="1" applyAlignment="1">
      <alignment horizontal="center" vertical="center" textRotation="90" wrapText="1"/>
    </xf>
    <xf numFmtId="0" fontId="37" fillId="34" borderId="15" xfId="0" applyFont="1" applyFill="1" applyBorder="1" applyAlignment="1">
      <alignment horizontal="right" vertical="center" wrapText="1"/>
    </xf>
    <xf numFmtId="172" fontId="37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72" fontId="0" fillId="33" borderId="17" xfId="0" applyNumberFormat="1" applyFill="1" applyBorder="1" applyAlignment="1">
      <alignment horizontal="center" vertical="center" wrapText="1"/>
    </xf>
    <xf numFmtId="172" fontId="0" fillId="34" borderId="17" xfId="0" applyNumberFormat="1" applyFill="1" applyBorder="1" applyAlignment="1">
      <alignment horizontal="center" vertical="center" wrapText="1"/>
    </xf>
    <xf numFmtId="14" fontId="28" fillId="0" borderId="0" xfId="0" applyNumberFormat="1" applyFont="1" applyFill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18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2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172" fontId="38" fillId="33" borderId="18" xfId="0" applyNumberFormat="1" applyFont="1" applyFill="1" applyBorder="1" applyAlignment="1">
      <alignment vertical="center"/>
    </xf>
    <xf numFmtId="172" fontId="38" fillId="34" borderId="18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20" fontId="38" fillId="33" borderId="18" xfId="0" applyNumberFormat="1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172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172" fontId="38" fillId="34" borderId="21" xfId="0" applyNumberFormat="1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172" fontId="0" fillId="33" borderId="0" xfId="0" applyNumberFormat="1" applyFill="1" applyBorder="1" applyAlignment="1">
      <alignment vertical="center"/>
    </xf>
    <xf numFmtId="172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34" borderId="0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2" fontId="0" fillId="33" borderId="0" xfId="0" applyNumberFormat="1" applyFill="1" applyBorder="1" applyAlignment="1">
      <alignment vertical="center"/>
    </xf>
    <xf numFmtId="17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39" fillId="33" borderId="0" xfId="0" applyNumberFormat="1" applyFont="1" applyFill="1" applyBorder="1" applyAlignment="1">
      <alignment vertical="center"/>
    </xf>
    <xf numFmtId="173" fontId="39" fillId="0" borderId="0" xfId="0" applyNumberFormat="1" applyFont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2" fontId="0" fillId="34" borderId="0" xfId="0" applyNumberFormat="1" applyFill="1" applyBorder="1" applyAlignment="1">
      <alignment vertical="center"/>
    </xf>
    <xf numFmtId="2" fontId="0" fillId="34" borderId="0" xfId="0" applyNumberForma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4" borderId="11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72" fontId="38" fillId="33" borderId="11" xfId="0" applyNumberFormat="1" applyFont="1" applyFill="1" applyBorder="1" applyAlignment="1">
      <alignment vertical="center"/>
    </xf>
    <xf numFmtId="172" fontId="38" fillId="34" borderId="11" xfId="0" applyNumberFormat="1" applyFont="1" applyFill="1" applyBorder="1" applyAlignment="1">
      <alignment vertical="center"/>
    </xf>
    <xf numFmtId="20" fontId="38" fillId="33" borderId="11" xfId="0" applyNumberFormat="1" applyFont="1" applyFill="1" applyBorder="1" applyAlignment="1">
      <alignment vertical="center"/>
    </xf>
    <xf numFmtId="20" fontId="38" fillId="33" borderId="21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4" borderId="17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172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vertical="center"/>
    </xf>
    <xf numFmtId="172" fontId="38" fillId="34" borderId="17" xfId="0" applyNumberFormat="1" applyFont="1" applyFill="1" applyBorder="1" applyAlignment="1">
      <alignment vertical="center"/>
    </xf>
    <xf numFmtId="20" fontId="38" fillId="33" borderId="17" xfId="0" applyNumberFormat="1" applyFont="1" applyFill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172" fontId="0" fillId="0" borderId="17" xfId="0" applyNumberForma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2" fontId="40" fillId="33" borderId="21" xfId="0" applyNumberFormat="1" applyFont="1" applyFill="1" applyBorder="1" applyAlignment="1">
      <alignment vertical="center"/>
    </xf>
    <xf numFmtId="20" fontId="40" fillId="33" borderId="18" xfId="0" applyNumberFormat="1" applyFont="1" applyFill="1" applyBorder="1" applyAlignment="1">
      <alignment vertical="center"/>
    </xf>
    <xf numFmtId="20" fontId="40" fillId="33" borderId="21" xfId="0" applyNumberFormat="1" applyFont="1" applyFill="1" applyBorder="1" applyAlignment="1">
      <alignment vertical="center"/>
    </xf>
    <xf numFmtId="172" fontId="40" fillId="34" borderId="18" xfId="0" applyNumberFormat="1" applyFont="1" applyFill="1" applyBorder="1" applyAlignment="1">
      <alignment vertical="center"/>
    </xf>
    <xf numFmtId="172" fontId="40" fillId="34" borderId="21" xfId="0" applyNumberFormat="1" applyFont="1" applyFill="1" applyBorder="1" applyAlignment="1">
      <alignment vertical="center"/>
    </xf>
    <xf numFmtId="20" fontId="40" fillId="33" borderId="17" xfId="0" applyNumberFormat="1" applyFont="1" applyFill="1" applyBorder="1" applyAlignment="1">
      <alignment vertical="center"/>
    </xf>
    <xf numFmtId="172" fontId="40" fillId="34" borderId="17" xfId="0" applyNumberFormat="1" applyFont="1" applyFill="1" applyBorder="1" applyAlignment="1">
      <alignment vertical="center"/>
    </xf>
    <xf numFmtId="20" fontId="40" fillId="33" borderId="11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43\AppData\Local\Temp\&#1058;&#1072;&#1073;&#1077;&#1083;&#1100;%20&#1043;&#1083;&#1072;&#1074;&#1052;&#1077;&#1093;%202017.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_УЛЗК"/>
      <sheetName val="Чер_КСТ"/>
    </sheetNames>
    <sheetDataSet>
      <sheetData sheetId="0">
        <row r="68">
          <cell r="BA68">
            <v>42782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showZero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12.140625" style="66" customWidth="1"/>
    <col min="2" max="2" width="3.7109375" style="56" customWidth="1"/>
    <col min="3" max="3" width="3.7109375" style="57" customWidth="1"/>
    <col min="4" max="4" width="25.28125" style="58" customWidth="1"/>
    <col min="5" max="5" width="3.7109375" style="59" customWidth="1"/>
    <col min="6" max="6" width="26.421875" style="60" customWidth="1"/>
    <col min="7" max="7" width="7.421875" style="61" customWidth="1"/>
    <col min="8" max="8" width="7.57421875" style="61" customWidth="1"/>
    <col min="9" max="9" width="9.421875" style="61" bestFit="1" customWidth="1"/>
    <col min="10" max="10" width="67.140625" style="67" customWidth="1"/>
    <col min="11" max="11" width="16.421875" style="58" bestFit="1" customWidth="1"/>
    <col min="12" max="12" width="16.140625" style="60" customWidth="1"/>
    <col min="13" max="13" width="9.421875" style="58" bestFit="1" customWidth="1"/>
    <col min="14" max="14" width="9.421875" style="63" bestFit="1" customWidth="1"/>
    <col min="15" max="16" width="9.421875" style="64" bestFit="1" customWidth="1"/>
    <col min="17" max="16384" width="9.140625" style="65" customWidth="1"/>
  </cols>
  <sheetData>
    <row r="1" spans="1:16" s="14" customFormat="1" ht="145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2" t="s">
        <v>12</v>
      </c>
      <c r="N1" s="12" t="s">
        <v>13</v>
      </c>
      <c r="O1" s="13" t="s">
        <v>14</v>
      </c>
      <c r="P1" s="13" t="s">
        <v>15</v>
      </c>
    </row>
    <row r="2" spans="1:16" s="14" customFormat="1" ht="15" customHeight="1">
      <c r="A2" s="15"/>
      <c r="B2" s="16"/>
      <c r="C2" s="17"/>
      <c r="D2" s="18"/>
      <c r="E2" s="19"/>
      <c r="F2" s="20" t="s">
        <v>16</v>
      </c>
      <c r="G2" s="21">
        <v>0.5</v>
      </c>
      <c r="H2" s="21">
        <v>0.5416666666666666</v>
      </c>
      <c r="I2" s="113"/>
      <c r="J2" s="22"/>
      <c r="K2" s="23"/>
      <c r="L2" s="24"/>
      <c r="M2" s="23"/>
      <c r="N2" s="25"/>
      <c r="O2" s="26"/>
      <c r="P2" s="26"/>
    </row>
    <row r="3" spans="1:16" s="34" customFormat="1" ht="15">
      <c r="A3" s="27">
        <v>42815</v>
      </c>
      <c r="B3" s="86">
        <f>IF(LEN(A3),1,IF(OR(LEN(C3),LEN(E3)),MAX(INDEX(#REF!,LOOKUP(,-1/LEN(A$2:A3),ROW(A$2:A3))-2):INDEX(#REF!,ROW()-3))+1,""))</f>
        <v>1</v>
      </c>
      <c r="C3" s="87" t="s">
        <v>18</v>
      </c>
      <c r="D3" s="88" t="s">
        <v>19</v>
      </c>
      <c r="E3" s="89"/>
      <c r="F3" s="90"/>
      <c r="G3" s="91">
        <v>0.375</v>
      </c>
      <c r="H3" s="91">
        <v>0.6979166666666666</v>
      </c>
      <c r="I3" s="91">
        <f aca="true" t="shared" si="0" ref="I3:I63">IF(G3&lt;=G$2,IF(H3&lt;=G$2,H3-G3,H3-G3-(H$2-G$2)),IF(H3&gt;G$2,H3-G3,""))</f>
        <v>0.28125</v>
      </c>
      <c r="J3" s="92" t="s">
        <v>20</v>
      </c>
      <c r="K3" s="93" t="s">
        <v>21</v>
      </c>
      <c r="L3" s="94" t="s">
        <v>22</v>
      </c>
      <c r="M3" s="116">
        <f>IF(OR(D3="Техника безопасности",F3="Техника безопасности"),0,IF(I3,SUMPRODUCT(SIGN(LEN(C3))*SIGN(LEN(K3))*I3),IF(LEN(K3),M2,0)))</f>
        <v>0.28125</v>
      </c>
      <c r="N3" s="38">
        <f>IF(OR(D3="Техника безопасности",F3="Техника безопасности"),0,IF(I3,SUMPRODUCT(SIGN(LEN(E3))*SIGN(LEN(K3))*I3),IF(LEN(K3),N2,0)))</f>
        <v>0</v>
      </c>
      <c r="O3" s="39">
        <f>IF(OR(D3="Техника безопасности",F3="Техника безопасности"),0,IF(I3,SUMPRODUCT(SIGN(LEN(E3))*SIGN(LEN(L3))*I3),IF(LEN(L3),O2,0)))</f>
        <v>0</v>
      </c>
      <c r="P3" s="118">
        <f>IF(OR(D3="Техника безопасности",F3="Техника безопасности"),0,IF(I3,SUMPRODUCT(SIGN(LEN(C3))*SIGN(LEN(L3))*I3),IF(LEN(L3),P2,0)))</f>
        <v>0.28125</v>
      </c>
    </row>
    <row r="4" spans="1:16" s="34" customFormat="1" ht="15">
      <c r="A4" s="40"/>
      <c r="B4" s="43">
        <f>IF(LEN(A4),1,IF(OR(LEN(C4),LEN(E4)),MAX(INDEX(B$3:B3,LOOKUP(,-1/LEN(A$2:A4),ROW(A$2:A4))-2):INDEX(B$3:B3,ROW()-3))+1,""))</f>
      </c>
      <c r="C4" s="44"/>
      <c r="D4" s="45"/>
      <c r="E4" s="46"/>
      <c r="F4" s="47"/>
      <c r="G4" s="48"/>
      <c r="H4" s="48"/>
      <c r="I4" s="48">
        <f t="shared" si="0"/>
        <v>0</v>
      </c>
      <c r="J4" s="49"/>
      <c r="K4" s="50" t="s">
        <v>23</v>
      </c>
      <c r="L4" s="51"/>
      <c r="M4" s="115">
        <f aca="true" t="shared" si="1" ref="M4:M66">IF(OR(D4="Техника безопасности",F4="Техника безопасности"),0,IF(I4,SUMPRODUCT(SIGN(LEN(C4))*SIGN(LEN(K4))*I4),IF(LEN(K4),M3,0)))</f>
        <v>0.28125</v>
      </c>
      <c r="N4" s="53">
        <f aca="true" t="shared" si="2" ref="N4:N66">IF(OR(D4="Техника безопасности",F4="Техника безопасности"),0,IF(I4,SUMPRODUCT(SIGN(LEN(E4))*SIGN(LEN(K4))*I4),IF(LEN(K4),N3,0)))</f>
        <v>0</v>
      </c>
      <c r="O4" s="54">
        <f aca="true" t="shared" si="3" ref="O4:O66">IF(OR(D4="Техника безопасности",F4="Техника безопасности"),0,IF(I4,SUMPRODUCT(SIGN(LEN(E4))*SIGN(LEN(L4))*I4),IF(LEN(L4),O3,0)))</f>
        <v>0</v>
      </c>
      <c r="P4" s="54">
        <f aca="true" t="shared" si="4" ref="P4:P66">IF(OR(D4="Техника безопасности",F4="Техника безопасности"),0,IF(I4,SUMPRODUCT(SIGN(LEN(C4))*SIGN(LEN(L4))*I4),IF(LEN(L4),P3,0)))</f>
        <v>0</v>
      </c>
    </row>
    <row r="5" spans="1:16" s="34" customFormat="1" ht="15">
      <c r="A5" s="40"/>
      <c r="B5" s="28">
        <f>IF(LEN(A5),1,IF(OR(LEN(C5),LEN(E5)),MAX(INDEX(B$3:B4,LOOKUP(,-1/LEN(A$2:A5),ROW(A$2:A5))-2):INDEX(B$3:B4,ROW()-3))+1,""))</f>
        <v>2</v>
      </c>
      <c r="C5" s="29" t="s">
        <v>18</v>
      </c>
      <c r="D5" s="30" t="s">
        <v>24</v>
      </c>
      <c r="E5" s="31"/>
      <c r="F5" s="32"/>
      <c r="G5" s="33">
        <v>0.375</v>
      </c>
      <c r="H5" s="33">
        <v>0.4791666666666667</v>
      </c>
      <c r="I5" s="33">
        <f t="shared" si="0"/>
        <v>0.10416666666666669</v>
      </c>
      <c r="J5" s="34" t="s">
        <v>25</v>
      </c>
      <c r="K5" s="35" t="s">
        <v>26</v>
      </c>
      <c r="L5" s="36"/>
      <c r="M5" s="41">
        <f t="shared" si="1"/>
        <v>0.10416666666666669</v>
      </c>
      <c r="N5" s="38">
        <f t="shared" si="2"/>
        <v>0</v>
      </c>
      <c r="O5" s="39">
        <f t="shared" si="3"/>
        <v>0</v>
      </c>
      <c r="P5" s="39">
        <f t="shared" si="4"/>
        <v>0</v>
      </c>
    </row>
    <row r="6" spans="1:16" s="34" customFormat="1" ht="15">
      <c r="A6" s="40"/>
      <c r="B6" s="28">
        <f>IF(LEN(A6),1,IF(OR(LEN(C6),LEN(E6)),MAX(INDEX(B$3:B5,LOOKUP(,-1/LEN(A$2:A6),ROW(A$2:A6))-2):INDEX(B$3:B5,ROW()-3))+1,""))</f>
      </c>
      <c r="C6" s="29"/>
      <c r="D6" s="30"/>
      <c r="E6" s="31"/>
      <c r="F6" s="32"/>
      <c r="G6" s="33"/>
      <c r="H6" s="33"/>
      <c r="I6" s="33">
        <f t="shared" si="0"/>
        <v>0</v>
      </c>
      <c r="K6" s="35" t="s">
        <v>27</v>
      </c>
      <c r="L6" s="36"/>
      <c r="M6" s="116">
        <f t="shared" si="1"/>
        <v>0.10416666666666669</v>
      </c>
      <c r="N6" s="38">
        <f t="shared" si="2"/>
        <v>0</v>
      </c>
      <c r="O6" s="39">
        <f t="shared" si="3"/>
        <v>0</v>
      </c>
      <c r="P6" s="39">
        <f t="shared" si="4"/>
        <v>0</v>
      </c>
    </row>
    <row r="7" spans="1:16" s="34" customFormat="1" ht="15">
      <c r="A7" s="40"/>
      <c r="B7" s="86">
        <f>IF(LEN(A7),1,IF(OR(LEN(C7),LEN(E7)),MAX(INDEX(B$3:B6,LOOKUP(,-1/LEN(A$2:A7),ROW(A$2:A7))-2):INDEX(B$3:B6,ROW()-3))+1,""))</f>
        <v>3</v>
      </c>
      <c r="C7" s="87">
        <v>1</v>
      </c>
      <c r="D7" s="88" t="s">
        <v>28</v>
      </c>
      <c r="E7" s="89"/>
      <c r="F7" s="90"/>
      <c r="G7" s="91">
        <v>0.375</v>
      </c>
      <c r="H7" s="91">
        <v>0.5</v>
      </c>
      <c r="I7" s="91">
        <f t="shared" si="0"/>
        <v>0.125</v>
      </c>
      <c r="J7" s="92" t="s">
        <v>29</v>
      </c>
      <c r="K7" s="93" t="s">
        <v>30</v>
      </c>
      <c r="L7" s="94"/>
      <c r="M7" s="97">
        <f t="shared" si="1"/>
        <v>0.125</v>
      </c>
      <c r="N7" s="95">
        <f t="shared" si="2"/>
        <v>0</v>
      </c>
      <c r="O7" s="96">
        <f t="shared" si="3"/>
        <v>0</v>
      </c>
      <c r="P7" s="96">
        <f t="shared" si="4"/>
        <v>0</v>
      </c>
    </row>
    <row r="8" spans="1:16" s="34" customFormat="1" ht="15">
      <c r="A8" s="40"/>
      <c r="B8" s="28">
        <f>IF(LEN(A8),1,IF(OR(LEN(C8),LEN(E8)),MAX(INDEX(B$3:B7,LOOKUP(,-1/LEN(A$2:A8),ROW(A$2:A8))-2):INDEX(B$3:B7,ROW()-3))+1,""))</f>
      </c>
      <c r="C8" s="29"/>
      <c r="D8" s="58"/>
      <c r="E8" s="31"/>
      <c r="F8" s="60"/>
      <c r="G8" s="33"/>
      <c r="H8" s="33"/>
      <c r="I8" s="33">
        <f t="shared" si="0"/>
        <v>0</v>
      </c>
      <c r="J8" s="67"/>
      <c r="K8" s="35" t="s">
        <v>31</v>
      </c>
      <c r="L8" s="36"/>
      <c r="M8" s="116">
        <f t="shared" si="1"/>
        <v>0.125</v>
      </c>
      <c r="N8" s="38">
        <f t="shared" si="2"/>
        <v>0</v>
      </c>
      <c r="O8" s="39">
        <f t="shared" si="3"/>
        <v>0</v>
      </c>
      <c r="P8" s="39">
        <f t="shared" si="4"/>
        <v>0</v>
      </c>
    </row>
    <row r="9" spans="1:16" s="34" customFormat="1" ht="15">
      <c r="A9" s="40"/>
      <c r="B9" s="43">
        <f>IF(LEN(A9),1,IF(OR(LEN(C9),LEN(E9)),MAX(INDEX(B$3:B8,LOOKUP(,-1/LEN(A$2:A9),ROW(A$2:A9))-2):INDEX(B$3:B8,ROW()-3))+1,""))</f>
      </c>
      <c r="C9" s="44"/>
      <c r="D9" s="45"/>
      <c r="E9" s="46"/>
      <c r="F9" s="47"/>
      <c r="G9" s="48"/>
      <c r="H9" s="48"/>
      <c r="I9" s="48">
        <f t="shared" si="0"/>
        <v>0</v>
      </c>
      <c r="J9" s="49"/>
      <c r="K9" s="50" t="s">
        <v>32</v>
      </c>
      <c r="L9" s="51"/>
      <c r="M9" s="117">
        <f t="shared" si="1"/>
        <v>0.125</v>
      </c>
      <c r="N9" s="53">
        <f t="shared" si="2"/>
        <v>0</v>
      </c>
      <c r="O9" s="54">
        <f t="shared" si="3"/>
        <v>0</v>
      </c>
      <c r="P9" s="54">
        <f t="shared" si="4"/>
        <v>0</v>
      </c>
    </row>
    <row r="10" spans="1:16" s="34" customFormat="1" ht="15">
      <c r="A10" s="40"/>
      <c r="B10" s="28">
        <f>IF(LEN(A10),1,IF(OR(LEN(C10),LEN(E10)),MAX(INDEX(B$3:B9,LOOKUP(,-1/LEN(A$2:A10),ROW(A$2:A10))-2):INDEX(B$3:B9,ROW()-3))+1,""))</f>
        <v>4</v>
      </c>
      <c r="C10" s="29"/>
      <c r="D10" s="30"/>
      <c r="E10" s="31" t="s">
        <v>33</v>
      </c>
      <c r="F10" s="32" t="s">
        <v>34</v>
      </c>
      <c r="G10" s="33">
        <v>0.3958333333333333</v>
      </c>
      <c r="H10" s="33">
        <v>0.5</v>
      </c>
      <c r="I10" s="33">
        <f t="shared" si="0"/>
        <v>0.10416666666666669</v>
      </c>
      <c r="J10" s="34" t="s">
        <v>35</v>
      </c>
      <c r="K10" s="35"/>
      <c r="L10" s="36" t="s">
        <v>36</v>
      </c>
      <c r="M10" s="37">
        <f t="shared" si="1"/>
        <v>0</v>
      </c>
      <c r="N10" s="38">
        <f t="shared" si="2"/>
        <v>0</v>
      </c>
      <c r="O10" s="39">
        <f t="shared" si="3"/>
        <v>0.10416666666666669</v>
      </c>
      <c r="P10" s="39">
        <f t="shared" si="4"/>
        <v>0</v>
      </c>
    </row>
    <row r="11" spans="1:16" s="34" customFormat="1" ht="15">
      <c r="A11" s="40"/>
      <c r="B11" s="28">
        <f>IF(LEN(A11),1,IF(OR(LEN(C11),LEN(E11)),MAX(INDEX(B$3:B10,LOOKUP(,-1/LEN(A$2:A11),ROW(A$2:A11))-2):INDEX(B$3:B10,ROW()-3))+1,""))</f>
      </c>
      <c r="C11" s="29"/>
      <c r="D11" s="30"/>
      <c r="E11" s="31"/>
      <c r="F11" s="32"/>
      <c r="G11" s="33"/>
      <c r="H11" s="33"/>
      <c r="I11" s="33">
        <f t="shared" si="0"/>
        <v>0</v>
      </c>
      <c r="K11" s="35"/>
      <c r="L11" s="36" t="s">
        <v>37</v>
      </c>
      <c r="M11" s="37">
        <f t="shared" si="1"/>
        <v>0</v>
      </c>
      <c r="N11" s="38">
        <f t="shared" si="2"/>
        <v>0</v>
      </c>
      <c r="O11" s="118">
        <f t="shared" si="3"/>
        <v>0.10416666666666669</v>
      </c>
      <c r="P11" s="39">
        <f t="shared" si="4"/>
        <v>0</v>
      </c>
    </row>
    <row r="12" spans="1:16" s="34" customFormat="1" ht="15">
      <c r="A12" s="40"/>
      <c r="B12" s="86">
        <f>IF(LEN(A12),1,IF(OR(LEN(C12),LEN(E12)),MAX(INDEX(B$3:B11,LOOKUP(,-1/LEN(A$2:A12),ROW(A$2:A12))-2):INDEX(B$3:B11,ROW()-3))+1,""))</f>
        <v>5</v>
      </c>
      <c r="C12" s="87">
        <v>1</v>
      </c>
      <c r="D12" s="88" t="s">
        <v>38</v>
      </c>
      <c r="E12" s="89"/>
      <c r="F12" s="90"/>
      <c r="G12" s="91">
        <v>0.5416666666666666</v>
      </c>
      <c r="H12" s="91">
        <v>0.5833333333333334</v>
      </c>
      <c r="I12" s="91">
        <f t="shared" si="0"/>
        <v>0.04166666666666674</v>
      </c>
      <c r="J12" s="92" t="s">
        <v>39</v>
      </c>
      <c r="K12" s="93" t="s">
        <v>26</v>
      </c>
      <c r="L12" s="94"/>
      <c r="M12" s="97">
        <f t="shared" si="1"/>
        <v>0.04166666666666674</v>
      </c>
      <c r="N12" s="95">
        <f t="shared" si="2"/>
        <v>0</v>
      </c>
      <c r="O12" s="96">
        <f t="shared" si="3"/>
        <v>0</v>
      </c>
      <c r="P12" s="96">
        <f t="shared" si="4"/>
        <v>0</v>
      </c>
    </row>
    <row r="13" spans="1:16" s="34" customFormat="1" ht="15">
      <c r="A13" s="40"/>
      <c r="B13" s="43">
        <f>IF(LEN(A13),1,IF(OR(LEN(C13),LEN(E13)),MAX(INDEX(B$3:B12,LOOKUP(,-1/LEN(A$2:A13),ROW(A$2:A13))-2):INDEX(B$3:B12,ROW()-3))+1,""))</f>
      </c>
      <c r="C13" s="44"/>
      <c r="D13" s="45"/>
      <c r="E13" s="46"/>
      <c r="F13" s="47"/>
      <c r="G13" s="48"/>
      <c r="H13" s="48"/>
      <c r="I13" s="48">
        <f t="shared" si="0"/>
        <v>0</v>
      </c>
      <c r="J13" s="49"/>
      <c r="K13" s="50" t="s">
        <v>27</v>
      </c>
      <c r="L13" s="51"/>
      <c r="M13" s="117">
        <f t="shared" si="1"/>
        <v>0.04166666666666674</v>
      </c>
      <c r="N13" s="53">
        <f t="shared" si="2"/>
        <v>0</v>
      </c>
      <c r="O13" s="54">
        <f t="shared" si="3"/>
        <v>0</v>
      </c>
      <c r="P13" s="54">
        <f t="shared" si="4"/>
        <v>0</v>
      </c>
    </row>
    <row r="14" spans="1:16" s="34" customFormat="1" ht="15">
      <c r="A14" s="40"/>
      <c r="B14" s="28">
        <f>IF(LEN(A14),1,IF(OR(LEN(C14),LEN(E14)),MAX(INDEX(B$3:B13,LOOKUP(,-1/LEN(A$2:A14),ROW(A$2:A14))-2):INDEX(B$3:B13,ROW()-3))+1,""))</f>
        <v>6</v>
      </c>
      <c r="C14" s="29">
        <v>1</v>
      </c>
      <c r="D14" s="30" t="s">
        <v>40</v>
      </c>
      <c r="E14" s="31"/>
      <c r="F14" s="32"/>
      <c r="G14" s="33">
        <v>0.375</v>
      </c>
      <c r="H14" s="33">
        <v>0.5</v>
      </c>
      <c r="I14" s="33">
        <f t="shared" si="0"/>
        <v>0.125</v>
      </c>
      <c r="J14" s="34" t="s">
        <v>41</v>
      </c>
      <c r="K14" s="35" t="s">
        <v>26</v>
      </c>
      <c r="L14" s="36" t="s">
        <v>42</v>
      </c>
      <c r="M14" s="41">
        <f t="shared" si="1"/>
        <v>0.125</v>
      </c>
      <c r="N14" s="38">
        <f t="shared" si="2"/>
        <v>0</v>
      </c>
      <c r="O14" s="39">
        <f t="shared" si="3"/>
        <v>0</v>
      </c>
      <c r="P14" s="39">
        <f t="shared" si="4"/>
        <v>0.125</v>
      </c>
    </row>
    <row r="15" spans="1:16" s="34" customFormat="1" ht="15">
      <c r="A15" s="40"/>
      <c r="B15" s="28">
        <f>IF(LEN(A15),1,IF(OR(LEN(C15),LEN(E15)),MAX(INDEX(B$3:B14,LOOKUP(,-1/LEN(A$2:A15),ROW(A$2:A15))-2):INDEX(B$3:B14,ROW()-3))+1,""))</f>
      </c>
      <c r="C15" s="29"/>
      <c r="D15" s="30"/>
      <c r="E15" s="31"/>
      <c r="F15" s="32"/>
      <c r="G15" s="33"/>
      <c r="H15" s="33"/>
      <c r="I15" s="33">
        <f t="shared" si="0"/>
        <v>0</v>
      </c>
      <c r="K15" s="35" t="s">
        <v>27</v>
      </c>
      <c r="L15" s="36"/>
      <c r="M15" s="116">
        <f t="shared" si="1"/>
        <v>0.125</v>
      </c>
      <c r="N15" s="38">
        <f t="shared" si="2"/>
        <v>0</v>
      </c>
      <c r="O15" s="39">
        <f t="shared" si="3"/>
        <v>0</v>
      </c>
      <c r="P15" s="39">
        <f t="shared" si="4"/>
        <v>0</v>
      </c>
    </row>
    <row r="16" spans="1:16" s="34" customFormat="1" ht="15">
      <c r="A16" s="40"/>
      <c r="B16" s="86">
        <f>IF(LEN(A16),1,IF(OR(LEN(C16),LEN(E16)),MAX(INDEX(B$3:B15,LOOKUP(,-1/LEN(A$2:A16),ROW(A$2:A16))-2):INDEX(B$3:B15,ROW()-3))+1,""))</f>
        <v>7</v>
      </c>
      <c r="C16" s="87">
        <v>1</v>
      </c>
      <c r="D16" s="88" t="s">
        <v>38</v>
      </c>
      <c r="E16" s="89"/>
      <c r="F16" s="90"/>
      <c r="G16" s="91">
        <v>0.5833333333333334</v>
      </c>
      <c r="H16" s="91">
        <v>0.6875</v>
      </c>
      <c r="I16" s="91">
        <f t="shared" si="0"/>
        <v>0.10416666666666663</v>
      </c>
      <c r="J16" s="92" t="s">
        <v>43</v>
      </c>
      <c r="K16" s="93"/>
      <c r="L16" s="94" t="s">
        <v>42</v>
      </c>
      <c r="M16" s="97">
        <f t="shared" si="1"/>
        <v>0</v>
      </c>
      <c r="N16" s="95">
        <f t="shared" si="2"/>
        <v>0</v>
      </c>
      <c r="O16" s="96">
        <f t="shared" si="3"/>
        <v>0</v>
      </c>
      <c r="P16" s="96">
        <f t="shared" si="4"/>
        <v>0.10416666666666663</v>
      </c>
    </row>
    <row r="17" spans="1:16" s="34" customFormat="1" ht="15">
      <c r="A17" s="40"/>
      <c r="B17" s="43">
        <f>IF(LEN(A17),1,IF(OR(LEN(C17),LEN(E17)),MAX(INDEX(B$3:B16,LOOKUP(,-1/LEN(A$2:A17),ROW(A$2:A17))-2):INDEX(B$3:B16,ROW()-3))+1,""))</f>
      </c>
      <c r="C17" s="44"/>
      <c r="D17" s="45"/>
      <c r="E17" s="46"/>
      <c r="F17" s="47"/>
      <c r="G17" s="48"/>
      <c r="H17" s="48"/>
      <c r="I17" s="48">
        <f t="shared" si="0"/>
        <v>0</v>
      </c>
      <c r="J17" s="49"/>
      <c r="K17" s="50"/>
      <c r="L17" s="51" t="s">
        <v>44</v>
      </c>
      <c r="M17" s="98">
        <f t="shared" si="1"/>
        <v>0</v>
      </c>
      <c r="N17" s="53">
        <f t="shared" si="2"/>
        <v>0</v>
      </c>
      <c r="O17" s="119">
        <f t="shared" si="3"/>
        <v>0</v>
      </c>
      <c r="P17" s="119">
        <f t="shared" si="4"/>
        <v>0.10416666666666663</v>
      </c>
    </row>
    <row r="18" spans="1:16" s="34" customFormat="1" ht="15">
      <c r="A18" s="40"/>
      <c r="B18" s="28">
        <f>IF(LEN(A18),1,IF(OR(LEN(C18),LEN(E18)),MAX(INDEX(B$3:B17,LOOKUP(,-1/LEN(A$2:A18),ROW(A$2:A18))-2):INDEX(B$3:B17,ROW()-3))+1,""))</f>
        <v>8</v>
      </c>
      <c r="C18" s="29"/>
      <c r="D18" s="30"/>
      <c r="E18" s="31">
        <v>2</v>
      </c>
      <c r="F18" s="32" t="s">
        <v>45</v>
      </c>
      <c r="G18" s="33">
        <v>0.5416666666666666</v>
      </c>
      <c r="H18" s="33">
        <v>0.6041666666666666</v>
      </c>
      <c r="I18" s="33">
        <f t="shared" si="0"/>
        <v>0.0625</v>
      </c>
      <c r="J18" s="34" t="s">
        <v>46</v>
      </c>
      <c r="K18" s="35"/>
      <c r="L18" s="36" t="s">
        <v>47</v>
      </c>
      <c r="M18" s="37">
        <f t="shared" si="1"/>
        <v>0</v>
      </c>
      <c r="N18" s="38">
        <f t="shared" si="2"/>
        <v>0</v>
      </c>
      <c r="O18" s="39">
        <f t="shared" si="3"/>
        <v>0.0625</v>
      </c>
      <c r="P18" s="39">
        <f t="shared" si="4"/>
        <v>0</v>
      </c>
    </row>
    <row r="19" spans="1:16" s="34" customFormat="1" ht="15">
      <c r="A19" s="40"/>
      <c r="B19" s="99">
        <f>IF(LEN(A19),1,IF(OR(LEN(C19),LEN(E19)),MAX(INDEX(B$3:B18,LOOKUP(,-1/LEN(A$2:A19),ROW(A$2:A19))-2):INDEX(B$3:B18,ROW()-3))+1,""))</f>
        <v>9</v>
      </c>
      <c r="C19" s="100"/>
      <c r="D19" s="101"/>
      <c r="E19" s="102">
        <v>2</v>
      </c>
      <c r="F19" s="103" t="s">
        <v>48</v>
      </c>
      <c r="G19" s="104">
        <v>0.6041666666666666</v>
      </c>
      <c r="H19" s="104">
        <v>0.6666666666666666</v>
      </c>
      <c r="I19" s="104">
        <f t="shared" si="0"/>
        <v>0.0625</v>
      </c>
      <c r="J19" s="105" t="s">
        <v>49</v>
      </c>
      <c r="K19" s="106"/>
      <c r="L19" s="107" t="s">
        <v>47</v>
      </c>
      <c r="M19" s="108">
        <f t="shared" si="1"/>
        <v>0</v>
      </c>
      <c r="N19" s="109">
        <f t="shared" si="2"/>
        <v>0</v>
      </c>
      <c r="O19" s="110">
        <f t="shared" si="3"/>
        <v>0.0625</v>
      </c>
      <c r="P19" s="110">
        <f t="shared" si="4"/>
        <v>0</v>
      </c>
    </row>
    <row r="20" spans="1:16" s="34" customFormat="1" ht="15">
      <c r="A20" s="40"/>
      <c r="B20" s="28">
        <f>IF(LEN(A20),1,IF(OR(LEN(C20),LEN(E20)),MAX(INDEX(B$3:B19,LOOKUP(,-1/LEN(A$2:A20),ROW(A$2:A20))-2):INDEX(B$3:B19,ROW()-3))+1,""))</f>
        <v>10</v>
      </c>
      <c r="C20" s="29"/>
      <c r="D20" s="30"/>
      <c r="E20" s="31">
        <v>2</v>
      </c>
      <c r="F20" s="32" t="s">
        <v>50</v>
      </c>
      <c r="G20" s="33">
        <v>0.6666666666666666</v>
      </c>
      <c r="H20" s="33">
        <v>0.6875</v>
      </c>
      <c r="I20" s="33">
        <f t="shared" si="0"/>
        <v>0.02083333333333337</v>
      </c>
      <c r="J20" s="34" t="s">
        <v>51</v>
      </c>
      <c r="K20" s="35"/>
      <c r="L20" s="36" t="s">
        <v>47</v>
      </c>
      <c r="M20" s="37">
        <f t="shared" si="1"/>
        <v>0</v>
      </c>
      <c r="N20" s="38">
        <f t="shared" si="2"/>
        <v>0</v>
      </c>
      <c r="O20" s="39">
        <f t="shared" si="3"/>
        <v>0.02083333333333337</v>
      </c>
      <c r="P20" s="39">
        <f t="shared" si="4"/>
        <v>0</v>
      </c>
    </row>
    <row r="21" spans="1:16" s="34" customFormat="1" ht="15">
      <c r="A21" s="42"/>
      <c r="B21" s="99">
        <f>IF(LEN(A21),1,IF(OR(LEN(C21),LEN(E21)),MAX(INDEX(B$3:B20,LOOKUP(,-1/LEN(A$2:A21),ROW(A$2:A21))-2):INDEX(B$3:B20,ROW()-3))+1,""))</f>
        <v>11</v>
      </c>
      <c r="C21" s="100"/>
      <c r="D21" s="101"/>
      <c r="E21" s="102" t="s">
        <v>33</v>
      </c>
      <c r="F21" s="103" t="s">
        <v>52</v>
      </c>
      <c r="G21" s="104">
        <v>0.5416666666666666</v>
      </c>
      <c r="H21" s="104">
        <v>0.6041666666666666</v>
      </c>
      <c r="I21" s="104">
        <f t="shared" si="0"/>
        <v>0.0625</v>
      </c>
      <c r="J21" s="105" t="s">
        <v>53</v>
      </c>
      <c r="K21" s="106"/>
      <c r="L21" s="107" t="s">
        <v>36</v>
      </c>
      <c r="M21" s="108">
        <f t="shared" si="1"/>
        <v>0</v>
      </c>
      <c r="N21" s="109">
        <f t="shared" si="2"/>
        <v>0</v>
      </c>
      <c r="O21" s="110">
        <f t="shared" si="3"/>
        <v>0.0625</v>
      </c>
      <c r="P21" s="110">
        <f t="shared" si="4"/>
        <v>0</v>
      </c>
    </row>
    <row r="22" spans="1:16" s="34" customFormat="1" ht="15">
      <c r="A22" s="27">
        <v>42816</v>
      </c>
      <c r="B22" s="99">
        <f>IF(LEN(A22),1,IF(OR(LEN(C22),LEN(E22)),MAX(INDEX(B$3:B21,LOOKUP(,-1/LEN(A$2:A22),ROW(A$2:A22))-2):INDEX(B$3:B21,ROW()-3))+1,""))</f>
        <v>1</v>
      </c>
      <c r="C22" s="100">
        <v>1</v>
      </c>
      <c r="D22" s="101" t="s">
        <v>38</v>
      </c>
      <c r="E22" s="102"/>
      <c r="F22" s="103"/>
      <c r="G22" s="104">
        <v>0.375</v>
      </c>
      <c r="H22" s="104">
        <v>0.6944444444444445</v>
      </c>
      <c r="I22" s="104">
        <f t="shared" si="0"/>
        <v>0.2777777777777779</v>
      </c>
      <c r="J22" s="105" t="s">
        <v>54</v>
      </c>
      <c r="K22" s="106" t="s">
        <v>27</v>
      </c>
      <c r="L22" s="107" t="s">
        <v>55</v>
      </c>
      <c r="M22" s="120">
        <f t="shared" si="1"/>
        <v>0.2777777777777779</v>
      </c>
      <c r="N22" s="109">
        <f t="shared" si="2"/>
        <v>0</v>
      </c>
      <c r="O22" s="121">
        <f t="shared" si="3"/>
        <v>0</v>
      </c>
      <c r="P22" s="110">
        <f t="shared" si="4"/>
        <v>0.2777777777777779</v>
      </c>
    </row>
    <row r="23" spans="1:16" s="34" customFormat="1" ht="15">
      <c r="A23" s="40"/>
      <c r="B23" s="28">
        <f>IF(LEN(A23),1,IF(OR(LEN(C23),LEN(E23)),MAX(INDEX(B$3:B22,LOOKUP(,-1/LEN(A$2:A23),ROW(A$2:A23))-2):INDEX(B$3:B22,ROW()-3))+1,""))</f>
        <v>2</v>
      </c>
      <c r="C23" s="29">
        <v>1</v>
      </c>
      <c r="D23" s="30" t="s">
        <v>40</v>
      </c>
      <c r="E23" s="31"/>
      <c r="F23" s="32"/>
      <c r="G23" s="33">
        <v>0.375</v>
      </c>
      <c r="H23" s="33">
        <v>0.6944444444444445</v>
      </c>
      <c r="I23" s="33">
        <f t="shared" si="0"/>
        <v>0.2777777777777779</v>
      </c>
      <c r="J23" s="34" t="s">
        <v>56</v>
      </c>
      <c r="K23" s="35" t="s">
        <v>26</v>
      </c>
      <c r="L23" s="36" t="s">
        <v>42</v>
      </c>
      <c r="M23" s="41">
        <f t="shared" si="1"/>
        <v>0.2777777777777779</v>
      </c>
      <c r="N23" s="38">
        <f t="shared" si="2"/>
        <v>0</v>
      </c>
      <c r="O23" s="39">
        <f t="shared" si="3"/>
        <v>0</v>
      </c>
      <c r="P23" s="39">
        <f t="shared" si="4"/>
        <v>0.2777777777777779</v>
      </c>
    </row>
    <row r="24" spans="1:16" s="34" customFormat="1" ht="15">
      <c r="A24" s="40"/>
      <c r="B24" s="28">
        <f>IF(LEN(A24),1,IF(OR(LEN(C24),LEN(E24)),MAX(INDEX(B$3:B23,LOOKUP(,-1/LEN(A$2:A24),ROW(A$2:A24))-2):INDEX(B$3:B23,ROW()-3))+1,""))</f>
      </c>
      <c r="C24" s="29"/>
      <c r="D24" s="30"/>
      <c r="E24" s="31"/>
      <c r="F24" s="32"/>
      <c r="G24" s="33"/>
      <c r="H24" s="33"/>
      <c r="I24" s="33">
        <f t="shared" si="0"/>
        <v>0</v>
      </c>
      <c r="K24" s="35"/>
      <c r="L24" s="36" t="s">
        <v>44</v>
      </c>
      <c r="M24" s="37">
        <f t="shared" si="1"/>
        <v>0</v>
      </c>
      <c r="N24" s="38">
        <f t="shared" si="2"/>
        <v>0</v>
      </c>
      <c r="O24" s="118">
        <f t="shared" si="3"/>
        <v>0</v>
      </c>
      <c r="P24" s="118">
        <f t="shared" si="4"/>
        <v>0.2777777777777779</v>
      </c>
    </row>
    <row r="25" spans="1:16" s="34" customFormat="1" ht="15">
      <c r="A25" s="40"/>
      <c r="B25" s="86">
        <f>IF(LEN(A25),1,IF(OR(LEN(C25),LEN(E25)),MAX(INDEX(B$3:B24,LOOKUP(,-1/LEN(A$2:A25),ROW(A$2:A25))-2):INDEX(B$3:B24,ROW()-3))+1,""))</f>
        <v>3</v>
      </c>
      <c r="C25" s="87">
        <v>1</v>
      </c>
      <c r="D25" s="88" t="s">
        <v>28</v>
      </c>
      <c r="E25" s="89"/>
      <c r="F25" s="90"/>
      <c r="G25" s="91">
        <v>0.375</v>
      </c>
      <c r="H25" s="91">
        <v>0.6944444444444445</v>
      </c>
      <c r="I25" s="91">
        <f t="shared" si="0"/>
        <v>0.2777777777777779</v>
      </c>
      <c r="J25" s="92" t="s">
        <v>57</v>
      </c>
      <c r="K25" s="93" t="s">
        <v>30</v>
      </c>
      <c r="L25" s="94"/>
      <c r="M25" s="97">
        <f t="shared" si="1"/>
        <v>0.2777777777777779</v>
      </c>
      <c r="N25" s="95">
        <f t="shared" si="2"/>
        <v>0</v>
      </c>
      <c r="O25" s="96">
        <f t="shared" si="3"/>
        <v>0</v>
      </c>
      <c r="P25" s="96">
        <f t="shared" si="4"/>
        <v>0</v>
      </c>
    </row>
    <row r="26" spans="1:16" s="34" customFormat="1" ht="15">
      <c r="A26" s="40"/>
      <c r="B26" s="28">
        <f>IF(LEN(A26),1,IF(OR(LEN(C26),LEN(E26)),MAX(INDEX(B$3:B25,LOOKUP(,-1/LEN(A$2:A26),ROW(A$2:A26))-2):INDEX(B$3:B25,ROW()-3))+1,""))</f>
      </c>
      <c r="C26" s="29"/>
      <c r="D26" s="58"/>
      <c r="E26" s="31"/>
      <c r="F26" s="60"/>
      <c r="G26" s="33"/>
      <c r="H26" s="33"/>
      <c r="I26" s="33">
        <f t="shared" si="0"/>
        <v>0</v>
      </c>
      <c r="J26" s="67"/>
      <c r="K26" s="35" t="s">
        <v>31</v>
      </c>
      <c r="L26" s="36"/>
      <c r="M26" s="116">
        <f t="shared" si="1"/>
        <v>0.2777777777777779</v>
      </c>
      <c r="N26" s="38">
        <f t="shared" si="2"/>
        <v>0</v>
      </c>
      <c r="O26" s="39">
        <f t="shared" si="3"/>
        <v>0</v>
      </c>
      <c r="P26" s="39">
        <f t="shared" si="4"/>
        <v>0</v>
      </c>
    </row>
    <row r="27" spans="1:16" s="34" customFormat="1" ht="15">
      <c r="A27" s="40"/>
      <c r="B27" s="43">
        <f>IF(LEN(A27),1,IF(OR(LEN(C27),LEN(E27)),MAX(INDEX(B$3:B26,LOOKUP(,-1/LEN(A$2:A27),ROW(A$2:A27))-2):INDEX(B$3:B26,ROW()-3))+1,""))</f>
      </c>
      <c r="C27" s="44"/>
      <c r="D27" s="45"/>
      <c r="E27" s="46"/>
      <c r="F27" s="47"/>
      <c r="G27" s="48"/>
      <c r="H27" s="48"/>
      <c r="I27" s="48">
        <f t="shared" si="0"/>
        <v>0</v>
      </c>
      <c r="J27" s="49"/>
      <c r="K27" s="50" t="s">
        <v>23</v>
      </c>
      <c r="L27" s="51"/>
      <c r="M27" s="117">
        <f t="shared" si="1"/>
        <v>0.2777777777777779</v>
      </c>
      <c r="N27" s="53">
        <f t="shared" si="2"/>
        <v>0</v>
      </c>
      <c r="O27" s="54">
        <f t="shared" si="3"/>
        <v>0</v>
      </c>
      <c r="P27" s="54">
        <f t="shared" si="4"/>
        <v>0</v>
      </c>
    </row>
    <row r="28" spans="1:16" s="34" customFormat="1" ht="15">
      <c r="A28" s="40"/>
      <c r="B28" s="28">
        <f>IF(LEN(A28),1,IF(OR(LEN(C28),LEN(E28)),MAX(INDEX(B$3:B27,LOOKUP(,-1/LEN(A$2:A28),ROW(A$2:A28))-2):INDEX(B$3:B27,ROW()-3))+1,""))</f>
        <v>4</v>
      </c>
      <c r="C28" s="29">
        <v>1</v>
      </c>
      <c r="D28" s="30" t="s">
        <v>58</v>
      </c>
      <c r="E28" s="31"/>
      <c r="F28" s="32"/>
      <c r="G28" s="33">
        <v>0.34375</v>
      </c>
      <c r="H28" s="33">
        <v>0.375</v>
      </c>
      <c r="I28" s="33">
        <f t="shared" si="0"/>
        <v>0.03125</v>
      </c>
      <c r="J28" s="34" t="s">
        <v>59</v>
      </c>
      <c r="K28" s="35" t="s">
        <v>21</v>
      </c>
      <c r="L28" s="36" t="s">
        <v>22</v>
      </c>
      <c r="M28" s="41">
        <f t="shared" si="1"/>
        <v>0.03125</v>
      </c>
      <c r="N28" s="38">
        <f t="shared" si="2"/>
        <v>0</v>
      </c>
      <c r="O28" s="39">
        <f t="shared" si="3"/>
        <v>0</v>
      </c>
      <c r="P28" s="39">
        <f t="shared" si="4"/>
        <v>0.03125</v>
      </c>
    </row>
    <row r="29" spans="1:16" s="34" customFormat="1" ht="15">
      <c r="A29" s="40"/>
      <c r="B29" s="28">
        <f>IF(LEN(A29),1,IF(OR(LEN(C29),LEN(E29)),MAX(INDEX(B$3:B28,LOOKUP(,-1/LEN(A$2:A29),ROW(A$2:A29))-2):INDEX(B$3:B28,ROW()-3))+1,""))</f>
      </c>
      <c r="C29" s="29"/>
      <c r="D29" s="30"/>
      <c r="E29" s="31"/>
      <c r="F29" s="32"/>
      <c r="G29" s="33"/>
      <c r="H29" s="33"/>
      <c r="I29" s="33">
        <f t="shared" si="0"/>
        <v>0</v>
      </c>
      <c r="K29" s="35" t="s">
        <v>32</v>
      </c>
      <c r="L29" s="36"/>
      <c r="M29" s="116">
        <f t="shared" si="1"/>
        <v>0.03125</v>
      </c>
      <c r="N29" s="38">
        <f t="shared" si="2"/>
        <v>0</v>
      </c>
      <c r="O29" s="39">
        <f t="shared" si="3"/>
        <v>0</v>
      </c>
      <c r="P29" s="39">
        <f t="shared" si="4"/>
        <v>0</v>
      </c>
    </row>
    <row r="30" spans="1:16" s="34" customFormat="1" ht="15">
      <c r="A30" s="40"/>
      <c r="B30" s="86">
        <f>IF(LEN(A30),1,IF(OR(LEN(C30),LEN(E30)),MAX(INDEX(B$3:B29,LOOKUP(,-1/LEN(A$2:A30),ROW(A$2:A30))-2):INDEX(B$3:B29,ROW()-3))+1,""))</f>
        <v>5</v>
      </c>
      <c r="C30" s="87" t="s">
        <v>18</v>
      </c>
      <c r="D30" s="88" t="s">
        <v>19</v>
      </c>
      <c r="E30" s="89"/>
      <c r="F30" s="90"/>
      <c r="G30" s="91">
        <v>0.4895833333333333</v>
      </c>
      <c r="H30" s="91">
        <v>0.5</v>
      </c>
      <c r="I30" s="91">
        <f t="shared" si="0"/>
        <v>0.010416666666666685</v>
      </c>
      <c r="J30" s="92" t="s">
        <v>60</v>
      </c>
      <c r="K30" s="93" t="s">
        <v>21</v>
      </c>
      <c r="L30" s="94" t="s">
        <v>22</v>
      </c>
      <c r="M30" s="97">
        <f t="shared" si="1"/>
        <v>0.010416666666666685</v>
      </c>
      <c r="N30" s="95">
        <f t="shared" si="2"/>
        <v>0</v>
      </c>
      <c r="O30" s="96">
        <f t="shared" si="3"/>
        <v>0</v>
      </c>
      <c r="P30" s="96">
        <f t="shared" si="4"/>
        <v>0.010416666666666685</v>
      </c>
    </row>
    <row r="31" spans="1:16" s="34" customFormat="1" ht="15">
      <c r="A31" s="40"/>
      <c r="B31" s="43">
        <f>IF(LEN(A31),1,IF(OR(LEN(C31),LEN(E31)),MAX(INDEX(B$3:B30,LOOKUP(,-1/LEN(A$2:A31),ROW(A$2:A31))-2):INDEX(B$3:B30,ROW()-3))+1,""))</f>
      </c>
      <c r="C31" s="44"/>
      <c r="D31" s="45"/>
      <c r="E31" s="46"/>
      <c r="F31" s="47"/>
      <c r="G31" s="48"/>
      <c r="H31" s="48"/>
      <c r="I31" s="48">
        <f t="shared" si="0"/>
        <v>0</v>
      </c>
      <c r="J31" s="49"/>
      <c r="K31" s="50" t="s">
        <v>32</v>
      </c>
      <c r="L31" s="51"/>
      <c r="M31" s="117">
        <f t="shared" si="1"/>
        <v>0.010416666666666685</v>
      </c>
      <c r="N31" s="53">
        <f t="shared" si="2"/>
        <v>0</v>
      </c>
      <c r="O31" s="54">
        <f t="shared" si="3"/>
        <v>0</v>
      </c>
      <c r="P31" s="54">
        <f t="shared" si="4"/>
        <v>0</v>
      </c>
    </row>
    <row r="32" spans="1:16" s="34" customFormat="1" ht="15">
      <c r="A32" s="40"/>
      <c r="B32" s="28">
        <f>IF(LEN(A32),1,IF(OR(LEN(C32),LEN(E32)),MAX(INDEX(B$3:B31,LOOKUP(,-1/LEN(A$2:A32),ROW(A$2:A32))-2):INDEX(B$3:B31,ROW()-3))+1,""))</f>
        <v>6</v>
      </c>
      <c r="C32" s="29">
        <v>1</v>
      </c>
      <c r="D32" s="30" t="s">
        <v>61</v>
      </c>
      <c r="E32" s="31"/>
      <c r="F32" s="32"/>
      <c r="G32" s="33">
        <v>0.3819444444444444</v>
      </c>
      <c r="H32" s="33">
        <v>0.6979166666666666</v>
      </c>
      <c r="I32" s="33">
        <f t="shared" si="0"/>
        <v>0.2743055555555556</v>
      </c>
      <c r="J32" s="34" t="s">
        <v>62</v>
      </c>
      <c r="K32" s="35" t="s">
        <v>21</v>
      </c>
      <c r="L32" s="36" t="s">
        <v>22</v>
      </c>
      <c r="M32" s="41">
        <f t="shared" si="1"/>
        <v>0.2743055555555556</v>
      </c>
      <c r="N32" s="38">
        <f t="shared" si="2"/>
        <v>0</v>
      </c>
      <c r="O32" s="39">
        <f t="shared" si="3"/>
        <v>0</v>
      </c>
      <c r="P32" s="39">
        <f t="shared" si="4"/>
        <v>0.2743055555555556</v>
      </c>
    </row>
    <row r="33" spans="1:16" s="34" customFormat="1" ht="15">
      <c r="A33" s="40"/>
      <c r="B33" s="86">
        <f>IF(LEN(A33),1,IF(OR(LEN(C33),LEN(E33)),MAX(INDEX(B$3:B32,LOOKUP(,-1/LEN(A$2:A33),ROW(A$2:A33))-2):INDEX(B$3:B32,ROW()-3))+1,""))</f>
        <v>7</v>
      </c>
      <c r="C33" s="87" t="s">
        <v>17</v>
      </c>
      <c r="D33" s="88" t="s">
        <v>63</v>
      </c>
      <c r="E33" s="89"/>
      <c r="F33" s="90"/>
      <c r="G33" s="91">
        <v>0.375</v>
      </c>
      <c r="H33" s="91">
        <v>0.4166666666666667</v>
      </c>
      <c r="I33" s="91">
        <f t="shared" si="0"/>
        <v>0.041666666666666685</v>
      </c>
      <c r="J33" s="92" t="s">
        <v>64</v>
      </c>
      <c r="K33" s="93" t="s">
        <v>31</v>
      </c>
      <c r="L33" s="94"/>
      <c r="M33" s="97">
        <f t="shared" si="1"/>
        <v>0.041666666666666685</v>
      </c>
      <c r="N33" s="95">
        <f t="shared" si="2"/>
        <v>0</v>
      </c>
      <c r="O33" s="96">
        <f t="shared" si="3"/>
        <v>0</v>
      </c>
      <c r="P33" s="96">
        <f t="shared" si="4"/>
        <v>0</v>
      </c>
    </row>
    <row r="34" spans="1:16" s="34" customFormat="1" ht="15">
      <c r="A34" s="40"/>
      <c r="B34" s="43">
        <f>IF(LEN(A34),1,IF(OR(LEN(C34),LEN(E34)),MAX(INDEX(B$3:B33,LOOKUP(,-1/LEN(A$2:A34),ROW(A$2:A34))-2):INDEX(B$3:B33,ROW()-3))+1,""))</f>
      </c>
      <c r="C34" s="44"/>
      <c r="D34" s="45"/>
      <c r="E34" s="46"/>
      <c r="F34" s="47"/>
      <c r="G34" s="48"/>
      <c r="H34" s="48"/>
      <c r="I34" s="48">
        <f t="shared" si="0"/>
        <v>0</v>
      </c>
      <c r="J34" s="49"/>
      <c r="K34" s="50" t="s">
        <v>30</v>
      </c>
      <c r="L34" s="51"/>
      <c r="M34" s="117">
        <f t="shared" si="1"/>
        <v>0.041666666666666685</v>
      </c>
      <c r="N34" s="53">
        <f t="shared" si="2"/>
        <v>0</v>
      </c>
      <c r="O34" s="54">
        <f t="shared" si="3"/>
        <v>0</v>
      </c>
      <c r="P34" s="54">
        <f t="shared" si="4"/>
        <v>0</v>
      </c>
    </row>
    <row r="35" spans="1:16" s="34" customFormat="1" ht="15">
      <c r="A35" s="40"/>
      <c r="B35" s="28">
        <f>IF(LEN(A35),1,IF(OR(LEN(C35),LEN(E35)),MAX(INDEX(B$3:B34,LOOKUP(,-1/LEN(A$2:A35),ROW(A$2:A35))-2):INDEX(B$3:B34,ROW()-3))+1,""))</f>
        <v>8</v>
      </c>
      <c r="C35" s="29"/>
      <c r="D35" s="30"/>
      <c r="E35" s="31" t="s">
        <v>65</v>
      </c>
      <c r="F35" s="32" t="s">
        <v>66</v>
      </c>
      <c r="G35" s="33">
        <v>0.5416666666666666</v>
      </c>
      <c r="H35" s="33">
        <v>0.5833333333333334</v>
      </c>
      <c r="I35" s="33">
        <f t="shared" si="0"/>
        <v>0.04166666666666674</v>
      </c>
      <c r="J35" s="34" t="s">
        <v>67</v>
      </c>
      <c r="K35" s="35" t="s">
        <v>23</v>
      </c>
      <c r="L35" s="36"/>
      <c r="M35" s="37">
        <f t="shared" si="1"/>
        <v>0</v>
      </c>
      <c r="N35" s="41">
        <f t="shared" si="2"/>
        <v>0.04166666666666674</v>
      </c>
      <c r="O35" s="39">
        <f t="shared" si="3"/>
        <v>0</v>
      </c>
      <c r="P35" s="39">
        <f t="shared" si="4"/>
        <v>0</v>
      </c>
    </row>
    <row r="36" spans="1:16" s="34" customFormat="1" ht="15">
      <c r="A36" s="40"/>
      <c r="B36" s="86">
        <f>IF(LEN(A36),1,IF(OR(LEN(C36),LEN(E36)),MAX(INDEX(B$3:B35,LOOKUP(,-1/LEN(A$2:A36),ROW(A$2:A36))-2):INDEX(B$3:B35,ROW()-3))+1,""))</f>
        <v>9</v>
      </c>
      <c r="C36" s="87"/>
      <c r="D36" s="88"/>
      <c r="E36" s="89">
        <v>2</v>
      </c>
      <c r="F36" s="90" t="s">
        <v>68</v>
      </c>
      <c r="G36" s="91">
        <v>0.3958333333333333</v>
      </c>
      <c r="H36" s="91">
        <v>0.5</v>
      </c>
      <c r="I36" s="91">
        <f t="shared" si="0"/>
        <v>0.10416666666666669</v>
      </c>
      <c r="J36" s="92" t="s">
        <v>69</v>
      </c>
      <c r="K36" s="93"/>
      <c r="L36" s="94" t="s">
        <v>47</v>
      </c>
      <c r="M36" s="112">
        <f t="shared" si="1"/>
        <v>0</v>
      </c>
      <c r="N36" s="95">
        <f t="shared" si="2"/>
        <v>0</v>
      </c>
      <c r="O36" s="96">
        <f t="shared" si="3"/>
        <v>0.10416666666666669</v>
      </c>
      <c r="P36" s="96">
        <f t="shared" si="4"/>
        <v>0</v>
      </c>
    </row>
    <row r="37" spans="1:16" s="34" customFormat="1" ht="15">
      <c r="A37" s="40"/>
      <c r="B37" s="28">
        <f>IF(LEN(A37),1,IF(OR(LEN(C37),LEN(E37)),MAX(INDEX(B$3:B36,LOOKUP(,-1/LEN(A$2:A37),ROW(A$2:A37))-2):INDEX(B$3:B36,ROW()-3))+1,""))</f>
      </c>
      <c r="C37" s="29"/>
      <c r="D37" s="58"/>
      <c r="E37" s="31"/>
      <c r="F37" s="60"/>
      <c r="G37" s="33"/>
      <c r="H37" s="33"/>
      <c r="I37" s="33">
        <f t="shared" si="0"/>
        <v>0</v>
      </c>
      <c r="J37" s="67"/>
      <c r="K37" s="35"/>
      <c r="L37" s="36" t="s">
        <v>36</v>
      </c>
      <c r="M37" s="37">
        <f t="shared" si="1"/>
        <v>0</v>
      </c>
      <c r="N37" s="38">
        <f t="shared" si="2"/>
        <v>0</v>
      </c>
      <c r="O37" s="118">
        <f t="shared" si="3"/>
        <v>0.10416666666666669</v>
      </c>
      <c r="P37" s="39">
        <f t="shared" si="4"/>
        <v>0</v>
      </c>
    </row>
    <row r="38" spans="1:16" s="34" customFormat="1" ht="15">
      <c r="A38" s="40"/>
      <c r="B38" s="43">
        <f>IF(LEN(A38),1,IF(OR(LEN(C38),LEN(E38)),MAX(INDEX(B$3:B37,LOOKUP(,-1/LEN(A$2:A38),ROW(A$2:A38))-2):INDEX(B$3:B37,ROW()-3))+1,""))</f>
      </c>
      <c r="C38" s="44"/>
      <c r="D38" s="45"/>
      <c r="E38" s="46"/>
      <c r="F38" s="47"/>
      <c r="G38" s="48"/>
      <c r="H38" s="48"/>
      <c r="I38" s="48">
        <f t="shared" si="0"/>
        <v>0</v>
      </c>
      <c r="J38" s="49"/>
      <c r="K38" s="50"/>
      <c r="L38" s="51" t="s">
        <v>37</v>
      </c>
      <c r="M38" s="52">
        <f t="shared" si="1"/>
        <v>0</v>
      </c>
      <c r="N38" s="53">
        <f t="shared" si="2"/>
        <v>0</v>
      </c>
      <c r="O38" s="119">
        <f t="shared" si="3"/>
        <v>0.10416666666666669</v>
      </c>
      <c r="P38" s="54">
        <f t="shared" si="4"/>
        <v>0</v>
      </c>
    </row>
    <row r="39" spans="1:16" s="34" customFormat="1" ht="15">
      <c r="A39" s="40"/>
      <c r="B39" s="28">
        <f>IF(LEN(A39),1,IF(OR(LEN(C39),LEN(E39)),MAX(INDEX(B$3:B38,LOOKUP(,-1/LEN(A$2:A39),ROW(A$2:A39))-2):INDEX(B$3:B38,ROW()-3))+1,""))</f>
        <v>10</v>
      </c>
      <c r="C39" s="29"/>
      <c r="D39" s="30"/>
      <c r="E39" s="31">
        <v>2</v>
      </c>
      <c r="F39" s="32" t="s">
        <v>70</v>
      </c>
      <c r="G39" s="33">
        <v>0.5416666666666666</v>
      </c>
      <c r="H39" s="33">
        <v>0.6458333333333334</v>
      </c>
      <c r="I39" s="33">
        <f t="shared" si="0"/>
        <v>0.10416666666666674</v>
      </c>
      <c r="J39" s="34" t="s">
        <v>71</v>
      </c>
      <c r="K39" s="35"/>
      <c r="L39" s="36" t="s">
        <v>47</v>
      </c>
      <c r="M39" s="37">
        <f t="shared" si="1"/>
        <v>0</v>
      </c>
      <c r="N39" s="38">
        <f t="shared" si="2"/>
        <v>0</v>
      </c>
      <c r="O39" s="39">
        <f t="shared" si="3"/>
        <v>0.10416666666666674</v>
      </c>
      <c r="P39" s="39">
        <f t="shared" si="4"/>
        <v>0</v>
      </c>
    </row>
    <row r="40" spans="1:16" s="34" customFormat="1" ht="15">
      <c r="A40" s="40"/>
      <c r="B40" s="28">
        <f>IF(LEN(A40),1,IF(OR(LEN(C40),LEN(E40)),MAX(INDEX(B$3:B39,LOOKUP(,-1/LEN(A$2:A40),ROW(A$2:A40))-2):INDEX(B$3:B39,ROW()-3))+1,""))</f>
      </c>
      <c r="C40" s="29"/>
      <c r="D40" s="30"/>
      <c r="E40" s="31"/>
      <c r="F40" s="32"/>
      <c r="G40" s="33"/>
      <c r="H40" s="33"/>
      <c r="I40" s="33">
        <f t="shared" si="0"/>
        <v>0</v>
      </c>
      <c r="K40" s="35"/>
      <c r="L40" s="36" t="s">
        <v>36</v>
      </c>
      <c r="M40" s="37">
        <f t="shared" si="1"/>
        <v>0</v>
      </c>
      <c r="N40" s="38">
        <f t="shared" si="2"/>
        <v>0</v>
      </c>
      <c r="O40" s="118">
        <f t="shared" si="3"/>
        <v>0.10416666666666674</v>
      </c>
      <c r="P40" s="39">
        <f t="shared" si="4"/>
        <v>0</v>
      </c>
    </row>
    <row r="41" spans="1:16" s="34" customFormat="1" ht="15">
      <c r="A41" s="40"/>
      <c r="B41" s="86">
        <f>IF(LEN(A41),1,IF(OR(LEN(C41),LEN(E41)),MAX(INDEX(B$3:B40,LOOKUP(,-1/LEN(A$2:A41),ROW(A$2:A41))-2):INDEX(B$3:B40,ROW()-3))+1,""))</f>
        <v>11</v>
      </c>
      <c r="C41" s="87"/>
      <c r="D41" s="88"/>
      <c r="E41" s="89">
        <v>2</v>
      </c>
      <c r="F41" s="90" t="s">
        <v>72</v>
      </c>
      <c r="G41" s="91">
        <v>0.6527777777777778</v>
      </c>
      <c r="H41" s="91">
        <v>0.6979166666666666</v>
      </c>
      <c r="I41" s="91">
        <f t="shared" si="0"/>
        <v>0.04513888888888884</v>
      </c>
      <c r="J41" s="92" t="s">
        <v>73</v>
      </c>
      <c r="K41" s="93"/>
      <c r="L41" s="94" t="s">
        <v>47</v>
      </c>
      <c r="M41" s="112">
        <f t="shared" si="1"/>
        <v>0</v>
      </c>
      <c r="N41" s="95">
        <f t="shared" si="2"/>
        <v>0</v>
      </c>
      <c r="O41" s="96">
        <f t="shared" si="3"/>
        <v>0.04513888888888884</v>
      </c>
      <c r="P41" s="96">
        <f t="shared" si="4"/>
        <v>0</v>
      </c>
    </row>
    <row r="42" spans="1:16" s="34" customFormat="1" ht="15">
      <c r="A42" s="42"/>
      <c r="B42" s="43">
        <f>IF(LEN(A42),1,IF(OR(LEN(C42),LEN(E42)),MAX(INDEX(B$3:B41,LOOKUP(,-1/LEN(A$2:A42),ROW(A$2:A42))-2):INDEX(B$3:B41,ROW()-3))+1,""))</f>
      </c>
      <c r="C42" s="44"/>
      <c r="D42" s="45"/>
      <c r="E42" s="46"/>
      <c r="F42" s="47"/>
      <c r="G42" s="48"/>
      <c r="H42" s="48"/>
      <c r="I42" s="48">
        <f t="shared" si="0"/>
        <v>0</v>
      </c>
      <c r="J42" s="49"/>
      <c r="K42" s="50"/>
      <c r="L42" s="51" t="s">
        <v>36</v>
      </c>
      <c r="M42" s="52">
        <f t="shared" si="1"/>
        <v>0</v>
      </c>
      <c r="N42" s="53">
        <f t="shared" si="2"/>
        <v>0</v>
      </c>
      <c r="O42" s="119">
        <f t="shared" si="3"/>
        <v>0.04513888888888884</v>
      </c>
      <c r="P42" s="54">
        <f t="shared" si="4"/>
        <v>0</v>
      </c>
    </row>
    <row r="43" spans="1:16" s="34" customFormat="1" ht="15">
      <c r="A43" s="27">
        <v>42817</v>
      </c>
      <c r="B43" s="86">
        <f>IF(LEN(A43),1,IF(OR(LEN(C43),LEN(E43)),MAX(INDEX(B$3:B42,LOOKUP(,-1/LEN(A$2:A43),ROW(A$2:A43))-2):INDEX(B$3:B42,ROW()-3))+1,""))</f>
        <v>1</v>
      </c>
      <c r="C43" s="87">
        <v>1</v>
      </c>
      <c r="D43" s="88" t="s">
        <v>28</v>
      </c>
      <c r="E43" s="89"/>
      <c r="F43" s="90"/>
      <c r="G43" s="91">
        <v>0.375</v>
      </c>
      <c r="H43" s="91">
        <v>0.6944444444444445</v>
      </c>
      <c r="I43" s="91">
        <f t="shared" si="0"/>
        <v>0.2777777777777779</v>
      </c>
      <c r="J43" s="92" t="s">
        <v>74</v>
      </c>
      <c r="K43" s="93" t="s">
        <v>30</v>
      </c>
      <c r="L43" s="94"/>
      <c r="M43" s="122">
        <f t="shared" si="1"/>
        <v>0.2777777777777779</v>
      </c>
      <c r="N43" s="95">
        <f t="shared" si="2"/>
        <v>0</v>
      </c>
      <c r="O43" s="96">
        <f t="shared" si="3"/>
        <v>0</v>
      </c>
      <c r="P43" s="96">
        <f t="shared" si="4"/>
        <v>0</v>
      </c>
    </row>
    <row r="44" spans="1:16" s="34" customFormat="1" ht="15">
      <c r="A44" s="40"/>
      <c r="B44" s="28">
        <f>IF(LEN(A44),1,IF(OR(LEN(C44),LEN(E44)),MAX(INDEX(B$3:B43,LOOKUP(,-1/LEN(A$2:A44),ROW(A$2:A44))-2):INDEX(B$3:B43,ROW()-3))+1,""))</f>
      </c>
      <c r="C44" s="29"/>
      <c r="D44" s="58"/>
      <c r="E44" s="31"/>
      <c r="F44" s="60"/>
      <c r="G44" s="33"/>
      <c r="H44" s="33"/>
      <c r="I44" s="33">
        <f t="shared" si="0"/>
        <v>0</v>
      </c>
      <c r="J44" s="67"/>
      <c r="K44" s="35" t="s">
        <v>31</v>
      </c>
      <c r="L44" s="36"/>
      <c r="M44" s="116">
        <f t="shared" si="1"/>
        <v>0.2777777777777779</v>
      </c>
      <c r="N44" s="38">
        <f t="shared" si="2"/>
        <v>0</v>
      </c>
      <c r="O44" s="39">
        <f t="shared" si="3"/>
        <v>0</v>
      </c>
      <c r="P44" s="39">
        <f t="shared" si="4"/>
        <v>0</v>
      </c>
    </row>
    <row r="45" spans="1:16" s="34" customFormat="1" ht="15">
      <c r="A45" s="40"/>
      <c r="B45" s="43">
        <f>IF(LEN(A45),1,IF(OR(LEN(C45),LEN(E45)),MAX(INDEX(B$3:B44,LOOKUP(,-1/LEN(A$2:A45),ROW(A$2:A45))-2):INDEX(B$3:B44,ROW()-3))+1,""))</f>
      </c>
      <c r="C45" s="44"/>
      <c r="D45" s="45"/>
      <c r="E45" s="46"/>
      <c r="F45" s="47"/>
      <c r="G45" s="48"/>
      <c r="H45" s="48"/>
      <c r="I45" s="48">
        <f t="shared" si="0"/>
        <v>0</v>
      </c>
      <c r="J45" s="49"/>
      <c r="K45" s="50" t="s">
        <v>23</v>
      </c>
      <c r="L45" s="51"/>
      <c r="M45" s="117">
        <f t="shared" si="1"/>
        <v>0.2777777777777779</v>
      </c>
      <c r="N45" s="53">
        <f t="shared" si="2"/>
        <v>0</v>
      </c>
      <c r="O45" s="54">
        <f t="shared" si="3"/>
        <v>0</v>
      </c>
      <c r="P45" s="54">
        <f t="shared" si="4"/>
        <v>0</v>
      </c>
    </row>
    <row r="46" spans="1:16" s="34" customFormat="1" ht="15">
      <c r="A46" s="40"/>
      <c r="B46" s="28">
        <f>IF(LEN(A46),1,IF(OR(LEN(C46),LEN(E46)),MAX(INDEX(B$3:B45,LOOKUP(,-1/LEN(A$2:A46),ROW(A$2:A46))-2):INDEX(B$3:B45,ROW()-3))+1,""))</f>
        <v>2</v>
      </c>
      <c r="C46" s="29"/>
      <c r="D46" s="30"/>
      <c r="E46" s="31">
        <v>2</v>
      </c>
      <c r="F46" s="32" t="s">
        <v>75</v>
      </c>
      <c r="G46" s="33">
        <v>0.34375</v>
      </c>
      <c r="H46" s="33">
        <v>0.375</v>
      </c>
      <c r="I46" s="33">
        <f t="shared" si="0"/>
        <v>0.03125</v>
      </c>
      <c r="J46" s="34" t="s">
        <v>76</v>
      </c>
      <c r="K46" s="35" t="s">
        <v>23</v>
      </c>
      <c r="L46" s="36"/>
      <c r="M46" s="41">
        <f t="shared" si="1"/>
        <v>0</v>
      </c>
      <c r="N46" s="38">
        <f t="shared" si="2"/>
        <v>0.03125</v>
      </c>
      <c r="O46" s="39">
        <f t="shared" si="3"/>
        <v>0</v>
      </c>
      <c r="P46" s="39">
        <f t="shared" si="4"/>
        <v>0</v>
      </c>
    </row>
    <row r="47" spans="1:16" s="34" customFormat="1" ht="15">
      <c r="A47" s="40"/>
      <c r="B47" s="99">
        <f>IF(LEN(A47),1,IF(OR(LEN(C47),LEN(E47)),MAX(INDEX(B$3:B46,LOOKUP(,-1/LEN(A$2:A47),ROW(A$2:A47))-2):INDEX(B$3:B46,ROW()-3))+1,""))</f>
        <v>3</v>
      </c>
      <c r="C47" s="100"/>
      <c r="D47" s="101"/>
      <c r="E47" s="102">
        <v>2</v>
      </c>
      <c r="F47" s="103" t="s">
        <v>75</v>
      </c>
      <c r="G47" s="104">
        <v>0.5902777777777778</v>
      </c>
      <c r="H47" s="104">
        <v>0.7083333333333334</v>
      </c>
      <c r="I47" s="104">
        <f t="shared" si="0"/>
        <v>0.11805555555555558</v>
      </c>
      <c r="J47" s="105" t="s">
        <v>77</v>
      </c>
      <c r="K47" s="106" t="s">
        <v>78</v>
      </c>
      <c r="L47" s="107"/>
      <c r="M47" s="108">
        <f t="shared" si="1"/>
        <v>0</v>
      </c>
      <c r="N47" s="109">
        <f t="shared" si="2"/>
        <v>0.11805555555555558</v>
      </c>
      <c r="O47" s="110">
        <f t="shared" si="3"/>
        <v>0</v>
      </c>
      <c r="P47" s="110">
        <f t="shared" si="4"/>
        <v>0</v>
      </c>
    </row>
    <row r="48" spans="1:16" s="34" customFormat="1" ht="15">
      <c r="A48" s="40"/>
      <c r="B48" s="28">
        <f>IF(LEN(A48),1,IF(OR(LEN(C48),LEN(E48)),MAX(INDEX(B$3:B47,LOOKUP(,-1/LEN(A$2:A48),ROW(A$2:A48))-2):INDEX(B$3:B47,ROW()-3))+1,""))</f>
        <v>4</v>
      </c>
      <c r="C48" s="29"/>
      <c r="D48" s="30"/>
      <c r="E48" s="31" t="s">
        <v>65</v>
      </c>
      <c r="F48" s="32" t="s">
        <v>79</v>
      </c>
      <c r="G48" s="33">
        <v>0.3854166666666667</v>
      </c>
      <c r="H48" s="33">
        <v>0.5</v>
      </c>
      <c r="I48" s="33">
        <f t="shared" si="0"/>
        <v>0.11458333333333331</v>
      </c>
      <c r="J48" s="34" t="s">
        <v>80</v>
      </c>
      <c r="K48" s="35" t="s">
        <v>23</v>
      </c>
      <c r="L48" s="36"/>
      <c r="M48" s="37">
        <f t="shared" si="1"/>
        <v>0</v>
      </c>
      <c r="N48" s="38">
        <f t="shared" si="2"/>
        <v>0.11458333333333331</v>
      </c>
      <c r="O48" s="39">
        <f t="shared" si="3"/>
        <v>0</v>
      </c>
      <c r="P48" s="39">
        <f t="shared" si="4"/>
        <v>0</v>
      </c>
    </row>
    <row r="49" spans="1:16" s="34" customFormat="1" ht="15">
      <c r="A49" s="40"/>
      <c r="B49" s="99">
        <f>IF(LEN(A49),1,IF(OR(LEN(C49),LEN(E49)),MAX(INDEX(B$3:B48,LOOKUP(,-1/LEN(A$2:A49),ROW(A$2:A49))-2):INDEX(B$3:B48,ROW()-3))+1,""))</f>
        <v>5</v>
      </c>
      <c r="C49" s="100"/>
      <c r="D49" s="101"/>
      <c r="E49" s="102" t="s">
        <v>65</v>
      </c>
      <c r="F49" s="103" t="s">
        <v>79</v>
      </c>
      <c r="G49" s="104">
        <v>0.3854166666666667</v>
      </c>
      <c r="H49" s="104">
        <v>0.4375</v>
      </c>
      <c r="I49" s="104">
        <f t="shared" si="0"/>
        <v>0.052083333333333315</v>
      </c>
      <c r="J49" s="105" t="s">
        <v>81</v>
      </c>
      <c r="K49" s="106" t="s">
        <v>78</v>
      </c>
      <c r="L49" s="107"/>
      <c r="M49" s="108">
        <f t="shared" si="1"/>
        <v>0</v>
      </c>
      <c r="N49" s="109">
        <f t="shared" si="2"/>
        <v>0.052083333333333315</v>
      </c>
      <c r="O49" s="110">
        <f t="shared" si="3"/>
        <v>0</v>
      </c>
      <c r="P49" s="110">
        <f t="shared" si="4"/>
        <v>0</v>
      </c>
    </row>
    <row r="50" spans="1:25" s="34" customFormat="1" ht="15">
      <c r="A50" s="40"/>
      <c r="B50" s="28">
        <f>IF(LEN(A50),1,IF(OR(LEN(C50),LEN(E50)),MAX(INDEX(B$3:B49,LOOKUP(,-1/LEN(A$2:A50),ROW(A$2:A50))-2):INDEX(B$3:B49,ROW()-3))+1,""))</f>
        <v>6</v>
      </c>
      <c r="C50" s="29"/>
      <c r="D50" s="30"/>
      <c r="E50" s="31" t="s">
        <v>65</v>
      </c>
      <c r="F50" s="32" t="s">
        <v>79</v>
      </c>
      <c r="G50" s="33">
        <v>0.4444444444444444</v>
      </c>
      <c r="H50" s="33">
        <v>0.5625</v>
      </c>
      <c r="I50" s="33">
        <f t="shared" si="0"/>
        <v>0.07638888888888895</v>
      </c>
      <c r="J50" s="34" t="s">
        <v>82</v>
      </c>
      <c r="K50" s="35" t="s">
        <v>78</v>
      </c>
      <c r="L50" s="36"/>
      <c r="M50" s="37">
        <f t="shared" si="1"/>
        <v>0</v>
      </c>
      <c r="N50" s="38">
        <f t="shared" si="2"/>
        <v>0.07638888888888895</v>
      </c>
      <c r="O50" s="39">
        <f t="shared" si="3"/>
        <v>0</v>
      </c>
      <c r="P50" s="39">
        <f t="shared" si="4"/>
        <v>0</v>
      </c>
      <c r="Y50" s="114"/>
    </row>
    <row r="51" spans="1:25" s="34" customFormat="1" ht="15">
      <c r="A51" s="40"/>
      <c r="B51" s="99">
        <f>IF(LEN(A51),1,IF(OR(LEN(C51),LEN(E51)),MAX(INDEX(B$3:B50,LOOKUP(,-1/LEN(A$2:A51),ROW(A$2:A51))-2):INDEX(B$3:B50,ROW()-3))+1,""))</f>
        <v>7</v>
      </c>
      <c r="C51" s="100"/>
      <c r="D51" s="101"/>
      <c r="E51" s="102" t="s">
        <v>65</v>
      </c>
      <c r="F51" s="103" t="s">
        <v>79</v>
      </c>
      <c r="G51" s="104">
        <v>0.5694444444444444</v>
      </c>
      <c r="H51" s="104">
        <v>0.576388888888889</v>
      </c>
      <c r="I51" s="104">
        <f t="shared" si="0"/>
        <v>0.006944444444444531</v>
      </c>
      <c r="J51" s="105" t="s">
        <v>83</v>
      </c>
      <c r="K51" s="106" t="s">
        <v>78</v>
      </c>
      <c r="L51" s="107"/>
      <c r="M51" s="108">
        <f t="shared" si="1"/>
        <v>0</v>
      </c>
      <c r="N51" s="109">
        <f t="shared" si="2"/>
        <v>0.006944444444444531</v>
      </c>
      <c r="O51" s="110">
        <f t="shared" si="3"/>
        <v>0</v>
      </c>
      <c r="P51" s="110">
        <f t="shared" si="4"/>
        <v>0</v>
      </c>
      <c r="Y51" s="114"/>
    </row>
    <row r="52" spans="1:16" s="34" customFormat="1" ht="15">
      <c r="A52" s="40"/>
      <c r="B52" s="28">
        <f>IF(LEN(A52),1,IF(OR(LEN(C52),LEN(E52)),MAX(INDEX(B$3:B51,LOOKUP(,-1/LEN(A$2:A52),ROW(A$2:A52))-2):INDEX(B$3:B51,ROW()-3))+1,""))</f>
        <v>8</v>
      </c>
      <c r="C52" s="29">
        <v>1</v>
      </c>
      <c r="D52" s="30" t="s">
        <v>61</v>
      </c>
      <c r="E52" s="31"/>
      <c r="F52" s="32"/>
      <c r="G52" s="33">
        <v>0.34375</v>
      </c>
      <c r="H52" s="33">
        <v>0.6979166666666666</v>
      </c>
      <c r="I52" s="33">
        <f t="shared" si="0"/>
        <v>0.3125</v>
      </c>
      <c r="J52" s="34" t="s">
        <v>84</v>
      </c>
      <c r="K52" s="35" t="s">
        <v>21</v>
      </c>
      <c r="L52" s="36" t="s">
        <v>22</v>
      </c>
      <c r="M52" s="41">
        <f t="shared" si="1"/>
        <v>0.3125</v>
      </c>
      <c r="N52" s="38">
        <f t="shared" si="2"/>
        <v>0</v>
      </c>
      <c r="O52" s="39">
        <f t="shared" si="3"/>
        <v>0</v>
      </c>
      <c r="P52" s="39">
        <f t="shared" si="4"/>
        <v>0.3125</v>
      </c>
    </row>
    <row r="53" spans="1:16" s="34" customFormat="1" ht="15">
      <c r="A53" s="40"/>
      <c r="B53" s="28">
        <f>IF(LEN(A53),1,IF(OR(LEN(C53),LEN(E53)),MAX(INDEX(B$3:B52,LOOKUP(,-1/LEN(A$2:A53),ROW(A$2:A53))-2):INDEX(B$3:B52,ROW()-3))+1,""))</f>
      </c>
      <c r="C53" s="29"/>
      <c r="D53" s="30"/>
      <c r="E53" s="31"/>
      <c r="F53" s="32"/>
      <c r="G53" s="33"/>
      <c r="H53" s="33"/>
      <c r="I53" s="33">
        <f t="shared" si="0"/>
        <v>0</v>
      </c>
      <c r="K53" s="35"/>
      <c r="L53" s="36" t="s">
        <v>44</v>
      </c>
      <c r="M53" s="37">
        <f t="shared" si="1"/>
        <v>0</v>
      </c>
      <c r="N53" s="38">
        <f t="shared" si="2"/>
        <v>0</v>
      </c>
      <c r="O53" s="118">
        <f t="shared" si="3"/>
        <v>0</v>
      </c>
      <c r="P53" s="118">
        <f t="shared" si="4"/>
        <v>0.3125</v>
      </c>
    </row>
    <row r="54" spans="1:16" s="34" customFormat="1" ht="15">
      <c r="A54" s="40"/>
      <c r="B54" s="99">
        <f>IF(LEN(A54),1,IF(OR(LEN(C54),LEN(E54)),MAX(INDEX(B$3:B53,LOOKUP(,-1/LEN(A$2:A54),ROW(A$2:A54))-2):INDEX(B$3:B53,ROW()-3))+1,""))</f>
        <v>9</v>
      </c>
      <c r="C54" s="100">
        <v>1</v>
      </c>
      <c r="D54" s="101" t="s">
        <v>38</v>
      </c>
      <c r="E54" s="102"/>
      <c r="F54" s="103"/>
      <c r="G54" s="104">
        <v>0.34375</v>
      </c>
      <c r="H54" s="104">
        <v>0.3958333333333333</v>
      </c>
      <c r="I54" s="104">
        <f t="shared" si="0"/>
        <v>0.052083333333333315</v>
      </c>
      <c r="J54" s="105" t="s">
        <v>85</v>
      </c>
      <c r="K54" s="106" t="s">
        <v>27</v>
      </c>
      <c r="L54" s="107" t="s">
        <v>55</v>
      </c>
      <c r="M54" s="111">
        <f t="shared" si="1"/>
        <v>0.052083333333333315</v>
      </c>
      <c r="N54" s="109">
        <f t="shared" si="2"/>
        <v>0</v>
      </c>
      <c r="O54" s="110">
        <f t="shared" si="3"/>
        <v>0</v>
      </c>
      <c r="P54" s="110">
        <f t="shared" si="4"/>
        <v>0.052083333333333315</v>
      </c>
    </row>
    <row r="55" spans="1:16" s="34" customFormat="1" ht="15">
      <c r="A55" s="40"/>
      <c r="B55" s="28">
        <f>IF(LEN(A55),1,IF(OR(LEN(C55),LEN(E55)),MAX(INDEX(B$3:B54,LOOKUP(,-1/LEN(A$2:A55),ROW(A$2:A55))-2):INDEX(B$3:B54,ROW()-3))+1,""))</f>
        <v>10</v>
      </c>
      <c r="C55" s="29">
        <v>1</v>
      </c>
      <c r="D55" s="30" t="s">
        <v>86</v>
      </c>
      <c r="E55" s="31"/>
      <c r="F55" s="32"/>
      <c r="G55" s="33">
        <v>0.4583333333333333</v>
      </c>
      <c r="H55" s="33">
        <v>0.5</v>
      </c>
      <c r="I55" s="33">
        <f t="shared" si="0"/>
        <v>0.041666666666666685</v>
      </c>
      <c r="J55" s="34" t="s">
        <v>87</v>
      </c>
      <c r="K55" s="35" t="s">
        <v>32</v>
      </c>
      <c r="L55" s="36" t="s">
        <v>55</v>
      </c>
      <c r="M55" s="41">
        <f t="shared" si="1"/>
        <v>0.041666666666666685</v>
      </c>
      <c r="N55" s="38">
        <f t="shared" si="2"/>
        <v>0</v>
      </c>
      <c r="O55" s="39">
        <f t="shared" si="3"/>
        <v>0</v>
      </c>
      <c r="P55" s="39">
        <f t="shared" si="4"/>
        <v>0.041666666666666685</v>
      </c>
    </row>
    <row r="56" spans="1:16" s="34" customFormat="1" ht="15">
      <c r="A56" s="40"/>
      <c r="B56" s="28">
        <f>IF(LEN(A56),1,IF(OR(LEN(C56),LEN(E56)),MAX(INDEX(B$3:B55,LOOKUP(,-1/LEN(A$2:A56),ROW(A$2:A56))-2):INDEX(B$3:B55,ROW()-3))+1,""))</f>
      </c>
      <c r="C56" s="29"/>
      <c r="D56" s="30"/>
      <c r="E56" s="31"/>
      <c r="F56" s="32"/>
      <c r="G56" s="33"/>
      <c r="H56" s="33"/>
      <c r="I56" s="33">
        <f t="shared" si="0"/>
        <v>0</v>
      </c>
      <c r="K56" s="35" t="s">
        <v>26</v>
      </c>
      <c r="L56" s="36" t="s">
        <v>42</v>
      </c>
      <c r="M56" s="116">
        <f t="shared" si="1"/>
        <v>0.041666666666666685</v>
      </c>
      <c r="N56" s="38">
        <f t="shared" si="2"/>
        <v>0</v>
      </c>
      <c r="O56" s="118">
        <f t="shared" si="3"/>
        <v>0</v>
      </c>
      <c r="P56" s="118">
        <f t="shared" si="4"/>
        <v>0.041666666666666685</v>
      </c>
    </row>
    <row r="57" spans="1:16" s="34" customFormat="1" ht="15">
      <c r="A57" s="40"/>
      <c r="B57" s="28">
        <f>IF(LEN(A57),1,IF(OR(LEN(C57),LEN(E57)),MAX(INDEX(B$3:B56,LOOKUP(,-1/LEN(A$2:A57),ROW(A$2:A57))-2):INDEX(B$3:B56,ROW()-3))+1,""))</f>
      </c>
      <c r="C57" s="29"/>
      <c r="D57" s="30"/>
      <c r="E57" s="31"/>
      <c r="F57" s="32"/>
      <c r="G57" s="33"/>
      <c r="H57" s="33"/>
      <c r="I57" s="33">
        <f t="shared" si="0"/>
        <v>0</v>
      </c>
      <c r="K57" s="35" t="s">
        <v>27</v>
      </c>
      <c r="L57" s="36"/>
      <c r="M57" s="116">
        <f t="shared" si="1"/>
        <v>0.041666666666666685</v>
      </c>
      <c r="N57" s="38">
        <f t="shared" si="2"/>
        <v>0</v>
      </c>
      <c r="O57" s="39">
        <f t="shared" si="3"/>
        <v>0</v>
      </c>
      <c r="P57" s="39">
        <f t="shared" si="4"/>
        <v>0</v>
      </c>
    </row>
    <row r="58" spans="1:16" s="34" customFormat="1" ht="15">
      <c r="A58" s="40"/>
      <c r="B58" s="99">
        <f>IF(LEN(A58),1,IF(OR(LEN(C58),LEN(E58)),MAX(INDEX(B$3:B57,LOOKUP(,-1/LEN(A$2:A58),ROW(A$2:A58))-2):INDEX(B$3:B57,ROW()-3))+1,""))</f>
        <v>11</v>
      </c>
      <c r="C58" s="100" t="s">
        <v>18</v>
      </c>
      <c r="D58" s="101" t="s">
        <v>88</v>
      </c>
      <c r="E58" s="102"/>
      <c r="F58" s="103"/>
      <c r="G58" s="104">
        <v>0.5416666666666666</v>
      </c>
      <c r="H58" s="104">
        <v>0.6979166666666666</v>
      </c>
      <c r="I58" s="104">
        <f t="shared" si="0"/>
        <v>0.15625</v>
      </c>
      <c r="J58" s="105" t="s">
        <v>89</v>
      </c>
      <c r="K58" s="106" t="s">
        <v>27</v>
      </c>
      <c r="L58" s="107" t="s">
        <v>55</v>
      </c>
      <c r="M58" s="111">
        <f t="shared" si="1"/>
        <v>0.15625</v>
      </c>
      <c r="N58" s="109">
        <f t="shared" si="2"/>
        <v>0</v>
      </c>
      <c r="O58" s="110">
        <f t="shared" si="3"/>
        <v>0</v>
      </c>
      <c r="P58" s="110">
        <f t="shared" si="4"/>
        <v>0.15625</v>
      </c>
    </row>
    <row r="59" spans="1:16" s="34" customFormat="1" ht="15">
      <c r="A59" s="40"/>
      <c r="B59" s="28">
        <f>IF(LEN(A59),1,IF(OR(LEN(C59),LEN(E59)),MAX(INDEX(B$3:B58,LOOKUP(,-1/LEN(A$2:A59),ROW(A$2:A59))-2):INDEX(B$3:B58,ROW()-3))+1,""))</f>
        <v>12</v>
      </c>
      <c r="C59" s="29">
        <v>1</v>
      </c>
      <c r="D59" s="30" t="s">
        <v>90</v>
      </c>
      <c r="E59" s="31"/>
      <c r="F59" s="32"/>
      <c r="G59" s="33">
        <v>0.375</v>
      </c>
      <c r="H59" s="33">
        <v>0.5</v>
      </c>
      <c r="I59" s="33">
        <f t="shared" si="0"/>
        <v>0.125</v>
      </c>
      <c r="J59" s="34" t="s">
        <v>91</v>
      </c>
      <c r="K59" s="35" t="s">
        <v>26</v>
      </c>
      <c r="L59" s="36" t="s">
        <v>42</v>
      </c>
      <c r="M59" s="41">
        <f t="shared" si="1"/>
        <v>0.125</v>
      </c>
      <c r="N59" s="38">
        <f t="shared" si="2"/>
        <v>0</v>
      </c>
      <c r="O59" s="39">
        <f t="shared" si="3"/>
        <v>0</v>
      </c>
      <c r="P59" s="39">
        <f t="shared" si="4"/>
        <v>0.125</v>
      </c>
    </row>
    <row r="60" spans="1:16" s="34" customFormat="1" ht="15">
      <c r="A60" s="40"/>
      <c r="B60" s="99">
        <f>IF(LEN(A60),1,IF(OR(LEN(C60),LEN(E60)),MAX(INDEX(B$3:B59,LOOKUP(,-1/LEN(A$2:A60),ROW(A$2:A60))-2):INDEX(B$3:B59,ROW()-3))+1,""))</f>
        <v>13</v>
      </c>
      <c r="C60" s="100">
        <v>1</v>
      </c>
      <c r="D60" s="101" t="s">
        <v>90</v>
      </c>
      <c r="E60" s="102"/>
      <c r="F60" s="103"/>
      <c r="G60" s="104">
        <v>0.548611111111111</v>
      </c>
      <c r="H60" s="104">
        <v>0.6180555555555556</v>
      </c>
      <c r="I60" s="104">
        <f t="shared" si="0"/>
        <v>0.06944444444444453</v>
      </c>
      <c r="J60" s="105" t="s">
        <v>92</v>
      </c>
      <c r="K60" s="106" t="s">
        <v>23</v>
      </c>
      <c r="L60" s="107"/>
      <c r="M60" s="111">
        <f t="shared" si="1"/>
        <v>0.06944444444444453</v>
      </c>
      <c r="N60" s="109">
        <f t="shared" si="2"/>
        <v>0</v>
      </c>
      <c r="O60" s="110">
        <f t="shared" si="3"/>
        <v>0</v>
      </c>
      <c r="P60" s="110">
        <f t="shared" si="4"/>
        <v>0</v>
      </c>
    </row>
    <row r="61" spans="1:16" s="34" customFormat="1" ht="15">
      <c r="A61" s="40"/>
      <c r="B61" s="28">
        <f>IF(LEN(A61),1,IF(OR(LEN(C61),LEN(E61)),MAX(INDEX(B$3:B60,LOOKUP(,-1/LEN(A$2:A61),ROW(A$2:A61))-2):INDEX(B$3:B60,ROW()-3))+1,""))</f>
        <v>14</v>
      </c>
      <c r="C61" s="29" t="s">
        <v>17</v>
      </c>
      <c r="D61" s="30" t="s">
        <v>93</v>
      </c>
      <c r="E61" s="31"/>
      <c r="F61" s="32"/>
      <c r="G61" s="33">
        <v>0.625</v>
      </c>
      <c r="H61" s="33">
        <v>0.6875</v>
      </c>
      <c r="I61" s="33">
        <f t="shared" si="0"/>
        <v>0.0625</v>
      </c>
      <c r="J61" s="34" t="s">
        <v>94</v>
      </c>
      <c r="K61" s="35" t="s">
        <v>23</v>
      </c>
      <c r="L61" s="36"/>
      <c r="M61" s="41">
        <f t="shared" si="1"/>
        <v>0.0625</v>
      </c>
      <c r="N61" s="38">
        <f t="shared" si="2"/>
        <v>0</v>
      </c>
      <c r="O61" s="39">
        <f t="shared" si="3"/>
        <v>0</v>
      </c>
      <c r="P61" s="39">
        <f t="shared" si="4"/>
        <v>0</v>
      </c>
    </row>
    <row r="62" spans="1:16" s="34" customFormat="1" ht="15">
      <c r="A62" s="40"/>
      <c r="B62" s="28">
        <f>IF(LEN(A62),1,IF(OR(LEN(C62),LEN(E62)),MAX(INDEX(B$3:B61,LOOKUP(,-1/LEN(A$2:A62),ROW(A$2:A62))-2):INDEX(B$3:B61,ROW()-3))+1,""))</f>
      </c>
      <c r="C62" s="29"/>
      <c r="D62" s="30"/>
      <c r="E62" s="31"/>
      <c r="F62" s="32"/>
      <c r="G62" s="33"/>
      <c r="H62" s="33"/>
      <c r="I62" s="33">
        <f t="shared" si="0"/>
        <v>0</v>
      </c>
      <c r="K62" s="35" t="s">
        <v>27</v>
      </c>
      <c r="L62" s="36"/>
      <c r="M62" s="116">
        <f t="shared" si="1"/>
        <v>0.0625</v>
      </c>
      <c r="N62" s="38">
        <f t="shared" si="2"/>
        <v>0</v>
      </c>
      <c r="O62" s="39">
        <f t="shared" si="3"/>
        <v>0</v>
      </c>
      <c r="P62" s="39">
        <f t="shared" si="4"/>
        <v>0</v>
      </c>
    </row>
    <row r="63" spans="1:16" s="34" customFormat="1" ht="15">
      <c r="A63" s="40"/>
      <c r="B63" s="99">
        <f>IF(LEN(A63),1,IF(OR(LEN(C63),LEN(E63)),MAX(INDEX(B$3:B62,LOOKUP(,-1/LEN(A$2:A63),ROW(A$2:A63))-2):INDEX(B$3:B62,ROW()-3))+1,""))</f>
        <v>15</v>
      </c>
      <c r="C63" s="100">
        <v>1</v>
      </c>
      <c r="D63" s="101" t="s">
        <v>90</v>
      </c>
      <c r="E63" s="102"/>
      <c r="F63" s="103"/>
      <c r="G63" s="104">
        <v>0.548611111111111</v>
      </c>
      <c r="H63" s="104">
        <v>0.6527777777777778</v>
      </c>
      <c r="I63" s="104">
        <f t="shared" si="0"/>
        <v>0.10416666666666674</v>
      </c>
      <c r="J63" s="105" t="s">
        <v>95</v>
      </c>
      <c r="K63" s="106" t="s">
        <v>26</v>
      </c>
      <c r="L63" s="107" t="s">
        <v>42</v>
      </c>
      <c r="M63" s="111">
        <f t="shared" si="1"/>
        <v>0.10416666666666674</v>
      </c>
      <c r="N63" s="109">
        <f t="shared" si="2"/>
        <v>0</v>
      </c>
      <c r="O63" s="110">
        <f t="shared" si="3"/>
        <v>0</v>
      </c>
      <c r="P63" s="110">
        <f t="shared" si="4"/>
        <v>0.10416666666666674</v>
      </c>
    </row>
    <row r="64" spans="1:16" s="34" customFormat="1" ht="15">
      <c r="A64" s="40"/>
      <c r="B64" s="28">
        <f>IF(LEN(A64),1,IF(OR(LEN(C64),LEN(E64)),MAX(INDEX(B$3:B63,LOOKUP(,-1/LEN(A$2:A64),ROW(A$2:A64))-2):INDEX(B$3:B63,ROW()-3))+1,""))</f>
        <v>16</v>
      </c>
      <c r="C64" s="29"/>
      <c r="D64" s="30"/>
      <c r="E64" s="31">
        <v>2</v>
      </c>
      <c r="F64" s="32" t="s">
        <v>68</v>
      </c>
      <c r="G64" s="33">
        <v>0.3958333333333333</v>
      </c>
      <c r="H64" s="33">
        <v>0.7083333333333334</v>
      </c>
      <c r="I64" s="33">
        <f>IF(G64&lt;=G$2,IF(H64&lt;=G$2,H64-G64,H64-G64-(H$2-G$2)),IF(H64&gt;G$2,H64-G64,""))</f>
        <v>0.2708333333333334</v>
      </c>
      <c r="J64" s="34" t="s">
        <v>96</v>
      </c>
      <c r="K64" s="35"/>
      <c r="L64" s="36" t="s">
        <v>37</v>
      </c>
      <c r="M64" s="37">
        <f t="shared" si="1"/>
        <v>0</v>
      </c>
      <c r="N64" s="38">
        <f t="shared" si="2"/>
        <v>0</v>
      </c>
      <c r="O64" s="39">
        <f t="shared" si="3"/>
        <v>0.2708333333333334</v>
      </c>
      <c r="P64" s="39">
        <f t="shared" si="4"/>
        <v>0</v>
      </c>
    </row>
    <row r="65" spans="1:16" s="34" customFormat="1" ht="15">
      <c r="A65" s="40"/>
      <c r="B65" s="28">
        <f>IF(LEN(A65),1,IF(OR(LEN(C65),LEN(E65)),MAX(INDEX(B$3:B64,LOOKUP(,-1/LEN(A$2:A65),ROW(A$2:A65))-2):INDEX(B$3:B64,ROW()-3))+1,""))</f>
      </c>
      <c r="C65" s="29"/>
      <c r="D65" s="30"/>
      <c r="E65" s="31"/>
      <c r="F65" s="32"/>
      <c r="G65" s="33"/>
      <c r="H65" s="33"/>
      <c r="I65" s="33">
        <f>IF(G65&lt;=G$2,IF(H65&lt;=G$2,H65-G65,H65-G65-(H$2-G$2)),IF(H65&gt;G$2,H65-G65,""))</f>
        <v>0</v>
      </c>
      <c r="K65" s="35"/>
      <c r="L65" s="36" t="s">
        <v>36</v>
      </c>
      <c r="M65" s="37">
        <f t="shared" si="1"/>
        <v>0</v>
      </c>
      <c r="N65" s="38">
        <f t="shared" si="2"/>
        <v>0</v>
      </c>
      <c r="O65" s="118">
        <f t="shared" si="3"/>
        <v>0.2708333333333334</v>
      </c>
      <c r="P65" s="39">
        <f t="shared" si="4"/>
        <v>0</v>
      </c>
    </row>
    <row r="66" spans="1:16" s="34" customFormat="1" ht="15">
      <c r="A66" s="42"/>
      <c r="B66" s="43">
        <f>IF(LEN(A66),1,IF(OR(LEN(C66),LEN(E66)),MAX(INDEX(B$3:B65,LOOKUP(,-1/LEN(A$2:A66),ROW(A$2:A66))-2):INDEX(B$3:B65,ROW()-3))+1,""))</f>
      </c>
      <c r="C66" s="44"/>
      <c r="D66" s="45"/>
      <c r="E66" s="46"/>
      <c r="F66" s="47"/>
      <c r="G66" s="48"/>
      <c r="H66" s="48"/>
      <c r="I66" s="48">
        <f>IF(G66&lt;=G$2,IF(H66&lt;=G$2,H66-G66,H66-G66-(H$2-G$2)),IF(H66&gt;G$2,H66-G66,""))</f>
        <v>0</v>
      </c>
      <c r="J66" s="49"/>
      <c r="K66" s="50"/>
      <c r="L66" s="51" t="s">
        <v>47</v>
      </c>
      <c r="M66" s="52">
        <f t="shared" si="1"/>
        <v>0</v>
      </c>
      <c r="N66" s="53">
        <f t="shared" si="2"/>
        <v>0</v>
      </c>
      <c r="O66" s="119">
        <f t="shared" si="3"/>
        <v>0.2708333333333334</v>
      </c>
      <c r="P66" s="54">
        <f t="shared" si="4"/>
        <v>0</v>
      </c>
    </row>
    <row r="67" spans="1:24" ht="15">
      <c r="A67" s="55"/>
      <c r="J67" s="62"/>
      <c r="Q67" s="34"/>
      <c r="R67" s="34"/>
      <c r="S67" s="34"/>
      <c r="T67" s="34"/>
      <c r="U67" s="34"/>
      <c r="V67" s="34"/>
      <c r="W67" s="34"/>
      <c r="X67" s="34"/>
    </row>
    <row r="68" spans="10:24" ht="15">
      <c r="J68" s="62"/>
      <c r="U68" s="34"/>
      <c r="V68" s="34"/>
      <c r="W68" s="34"/>
      <c r="X68" s="34"/>
    </row>
    <row r="69" spans="10:24" ht="15">
      <c r="J69" s="62"/>
      <c r="U69" s="34"/>
      <c r="V69" s="34"/>
      <c r="W69" s="34"/>
      <c r="X69" s="34"/>
    </row>
    <row r="70" spans="10:24" ht="15">
      <c r="J70" s="62"/>
      <c r="U70" s="34"/>
      <c r="V70" s="34"/>
      <c r="W70" s="34"/>
      <c r="X70" s="34"/>
    </row>
    <row r="71" ht="15">
      <c r="J71" s="62"/>
    </row>
    <row r="72" ht="15">
      <c r="J72" s="62"/>
    </row>
    <row r="73" ht="15">
      <c r="J73" s="62"/>
    </row>
    <row r="74" ht="15">
      <c r="J74" s="62"/>
    </row>
    <row r="75" ht="15">
      <c r="J75" s="62"/>
    </row>
    <row r="76" ht="15">
      <c r="J76" s="62"/>
    </row>
    <row r="77" ht="15">
      <c r="J77" s="62"/>
    </row>
    <row r="78" ht="15">
      <c r="J78" s="62"/>
    </row>
    <row r="79" ht="15">
      <c r="J79" s="62"/>
    </row>
    <row r="83" spans="1:10" ht="15">
      <c r="A83" s="55"/>
      <c r="J83" s="62"/>
    </row>
    <row r="84" ht="15">
      <c r="J84" s="62"/>
    </row>
    <row r="85" ht="15">
      <c r="J85" s="62"/>
    </row>
    <row r="86" spans="15:16" ht="15">
      <c r="O86" s="68"/>
      <c r="P86" s="68"/>
    </row>
    <row r="89" ht="15">
      <c r="J89" s="69"/>
    </row>
    <row r="92" ht="15">
      <c r="J92" s="70"/>
    </row>
    <row r="93" ht="15">
      <c r="J93" s="62"/>
    </row>
    <row r="94" ht="15">
      <c r="J94" s="62"/>
    </row>
    <row r="95" ht="15">
      <c r="J95" s="62"/>
    </row>
    <row r="96" ht="15">
      <c r="J96" s="62"/>
    </row>
    <row r="97" ht="15">
      <c r="J97" s="70"/>
    </row>
    <row r="98" ht="15">
      <c r="D98" s="71"/>
    </row>
    <row r="99" ht="15">
      <c r="D99" s="71"/>
    </row>
    <row r="100" ht="15">
      <c r="A100" s="55"/>
    </row>
    <row r="103" ht="15">
      <c r="J103" s="69"/>
    </row>
    <row r="113" spans="1:10" ht="15">
      <c r="A113" s="55"/>
      <c r="J113" s="62"/>
    </row>
    <row r="114" ht="15">
      <c r="J114" s="62"/>
    </row>
    <row r="115" ht="15">
      <c r="J115" s="62"/>
    </row>
    <row r="125" ht="15">
      <c r="A125" s="55"/>
    </row>
    <row r="143" ht="15">
      <c r="A143" s="55"/>
    </row>
    <row r="162" ht="15">
      <c r="A162" s="55"/>
    </row>
    <row r="179" ht="15">
      <c r="B179" s="72"/>
    </row>
    <row r="180" ht="15">
      <c r="A180" s="55"/>
    </row>
    <row r="181" ht="15">
      <c r="J181" s="69"/>
    </row>
    <row r="182" ht="15">
      <c r="J182" s="69"/>
    </row>
    <row r="197" ht="15">
      <c r="A197" s="55"/>
    </row>
    <row r="216" ht="15">
      <c r="A216" s="55"/>
    </row>
    <row r="237" ht="15">
      <c r="A237" s="55"/>
    </row>
    <row r="251" ht="15">
      <c r="A251" s="55"/>
    </row>
    <row r="268" ht="15">
      <c r="A268" s="55"/>
    </row>
    <row r="285" ht="15">
      <c r="A285" s="55"/>
    </row>
    <row r="305" ht="15">
      <c r="A305" s="55"/>
    </row>
    <row r="327" ht="15">
      <c r="A327" s="55"/>
    </row>
    <row r="352" ht="15">
      <c r="A352" s="55"/>
    </row>
    <row r="363" ht="15">
      <c r="J363" s="62"/>
    </row>
    <row r="364" ht="15">
      <c r="J364" s="62"/>
    </row>
    <row r="365" ht="15">
      <c r="J365" s="62"/>
    </row>
    <row r="366" ht="15">
      <c r="J366" s="62"/>
    </row>
    <row r="367" ht="15">
      <c r="J367" s="62"/>
    </row>
    <row r="368" ht="15">
      <c r="J368" s="62"/>
    </row>
    <row r="369" ht="15">
      <c r="J369" s="62"/>
    </row>
    <row r="481" spans="3:11" ht="15">
      <c r="C481" s="73"/>
      <c r="E481" s="74"/>
      <c r="I481" s="67"/>
      <c r="J481" s="75"/>
      <c r="K481" s="76"/>
    </row>
    <row r="482" spans="4:11" ht="15">
      <c r="D482" s="77"/>
      <c r="E482" s="74"/>
      <c r="I482" s="78"/>
      <c r="J482" s="79"/>
      <c r="K482" s="77"/>
    </row>
    <row r="483" spans="3:11" ht="15">
      <c r="C483" s="73"/>
      <c r="D483" s="77"/>
      <c r="E483" s="74"/>
      <c r="I483" s="78"/>
      <c r="J483" s="79"/>
      <c r="K483" s="77"/>
    </row>
    <row r="484" spans="3:11" ht="15">
      <c r="C484" s="73"/>
      <c r="D484" s="77"/>
      <c r="E484" s="74"/>
      <c r="I484" s="78"/>
      <c r="J484" s="79"/>
      <c r="K484" s="77"/>
    </row>
    <row r="485" spans="3:11" ht="15">
      <c r="C485" s="73"/>
      <c r="D485" s="80"/>
      <c r="E485" s="74"/>
      <c r="I485" s="81"/>
      <c r="J485" s="79"/>
      <c r="K485" s="82"/>
    </row>
    <row r="486" spans="3:9" ht="15">
      <c r="C486" s="73"/>
      <c r="E486" s="74"/>
      <c r="F486" s="83"/>
      <c r="I486" s="78"/>
    </row>
    <row r="487" spans="3:11" ht="15">
      <c r="C487" s="73"/>
      <c r="E487" s="74"/>
      <c r="F487" s="84"/>
      <c r="I487" s="78"/>
      <c r="J487" s="79"/>
      <c r="K487" s="77"/>
    </row>
    <row r="488" spans="3:11" ht="15">
      <c r="C488" s="73"/>
      <c r="E488" s="74"/>
      <c r="F488" s="84"/>
      <c r="I488" s="78"/>
      <c r="J488" s="79"/>
      <c r="K488" s="77"/>
    </row>
    <row r="489" spans="3:11" ht="15">
      <c r="C489" s="73"/>
      <c r="E489" s="74"/>
      <c r="F489" s="84"/>
      <c r="I489" s="78"/>
      <c r="J489" s="79"/>
      <c r="K489" s="77"/>
    </row>
    <row r="490" spans="3:11" ht="15">
      <c r="C490" s="73"/>
      <c r="E490" s="74"/>
      <c r="F490" s="84"/>
      <c r="I490" s="78"/>
      <c r="J490" s="79"/>
      <c r="K490" s="77"/>
    </row>
    <row r="491" spans="3:11" ht="15">
      <c r="C491" s="73"/>
      <c r="E491" s="74"/>
      <c r="F491" s="84"/>
      <c r="I491" s="78"/>
      <c r="J491" s="79"/>
      <c r="K491" s="77"/>
    </row>
    <row r="492" spans="3:11" ht="15">
      <c r="C492" s="73"/>
      <c r="E492" s="74"/>
      <c r="F492" s="84"/>
      <c r="I492" s="78"/>
      <c r="J492" s="79"/>
      <c r="K492" s="77"/>
    </row>
    <row r="493" spans="6:11" ht="15">
      <c r="F493" s="85"/>
      <c r="I493" s="81"/>
      <c r="J493" s="79"/>
      <c r="K493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user43</cp:lastModifiedBy>
  <dcterms:created xsi:type="dcterms:W3CDTF">2017-03-26T17:40:51Z</dcterms:created>
  <dcterms:modified xsi:type="dcterms:W3CDTF">2017-03-27T07:24:51Z</dcterms:modified>
  <cp:category/>
  <cp:version/>
  <cp:contentType/>
  <cp:contentStatus/>
</cp:coreProperties>
</file>